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90" windowWidth="15487" windowHeight="7934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</sheets>
  <definedNames/>
  <calcPr fullCalcOnLoad="1"/>
</workbook>
</file>

<file path=xl/sharedStrings.xml><?xml version="1.0" encoding="utf-8"?>
<sst xmlns="http://schemas.openxmlformats.org/spreadsheetml/2006/main" count="292" uniqueCount="201">
  <si>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</si>
  <si>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</si>
  <si>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</si>
  <si>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</si>
  <si>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</si>
  <si>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</si>
  <si>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</si>
  <si>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</si>
  <si>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</si>
  <si>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</si>
  <si>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</si>
  <si>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</si>
  <si>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</si>
  <si>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</si>
  <si>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</si>
  <si>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</si>
  <si>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2. Иные: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</si>
  <si>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</si>
  <si>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</si>
  <si>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</si>
  <si>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</si>
  <si>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</si>
  <si>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</si>
  <si>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</si>
  <si>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</si>
  <si>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</si>
  <si>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</si>
  <si>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</si>
  <si>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</si>
  <si>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</si>
  <si>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</si>
  <si>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</si>
  <si>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</si>
  <si>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</si>
  <si>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</si>
  <si>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</si>
  <si>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</si>
  <si>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</si>
  <si>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</si>
  <si>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</si>
  <si>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</si>
  <si>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</si>
  <si>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</si>
  <si>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</si>
  <si>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</si>
  <si>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</si>
  <si>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</si>
  <si>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</si>
  <si>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</si>
  <si>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</si>
  <si>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</si>
  <si>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</si>
  <si>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</si>
  <si>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</si>
  <si>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</si>
  <si>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</si>
  <si>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</si>
  <si>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</si>
  <si>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</si>
  <si>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</si>
  <si>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</si>
  <si>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</si>
  <si>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</si>
  <si>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</si>
  <si>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</si>
  <si>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</si>
  <si>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</si>
  <si>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</si>
  <si>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</si>
  <si>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</si>
  <si>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</si>
  <si>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</si>
  <si>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</si>
  <si>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</si>
  <si>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</si>
  <si>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</si>
  <si>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</si>
  <si>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</si>
  <si>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</si>
  <si>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</si>
  <si>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</si>
  <si>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</si>
  <si>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</si>
  <si>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</si>
  <si>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</si>
  <si>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</si>
  <si>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</si>
  <si>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</si>
  <si>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</si>
  <si>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</si>
  <si>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</si>
  <si>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</si>
  <si>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</si>
  <si>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</si>
  <si>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</si>
  <si>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</si>
  <si>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</si>
  <si>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</si>
  <si>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</si>
  <si>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</si>
  <si>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</si>
  <si>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</si>
  <si>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</si>
  <si>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в рамках программ, утвержденных в установленном порядке</t>
  </si>
  <si>
    <t>Объем финансового обеспечения деятельности, связанной с выполнением рабо и оказанием услуг в соответствии с обязательствами перед страховщиком по обязательному социальному страхованию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</si>
  <si>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</si>
  <si>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</si>
  <si>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</si>
  <si>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</si>
  <si>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</si>
  <si>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</si>
  <si>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</si>
  <si>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</si>
  <si>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</si>
  <si>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</si>
  <si>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</si>
  <si>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</si>
  <si>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</si>
  <si>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</si>
  <si>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</si>
  <si>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</si>
  <si>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</si>
  <si>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</si>
  <si>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</si>
  <si>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</si>
  <si>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</si>
  <si>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</si>
  <si>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</si>
  <si>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</si>
  <si>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</si>
  <si>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</si>
  <si>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</si>
  <si>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</si>
  <si>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</si>
  <si>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</si>
  <si>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</si>
  <si>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уменьшение</t>
  </si>
  <si>
    <t>5 лет</t>
  </si>
  <si>
    <t>2017 г.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</si>
  <si>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</si>
  <si>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</si>
  <si>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</si>
  <si>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</si>
  <si>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</si>
  <si>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</si>
  <si>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</si>
  <si>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</si>
  <si>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</si>
  <si>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</si>
  <si>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</si>
  <si>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2018г</t>
  </si>
  <si>
    <t>2018г.</t>
  </si>
  <si>
    <t>2018 г.</t>
  </si>
  <si>
    <t>Физические лица</t>
  </si>
  <si>
    <t>РМАУ "ДК "Геолог"</t>
  </si>
  <si>
    <t>от 30.01.2020 №33</t>
  </si>
  <si>
    <t>на 1 января 2020 г.</t>
  </si>
  <si>
    <t>п.г.т.Новоаганск, ул. Центральная, 13А</t>
  </si>
  <si>
    <t xml:space="preserve">выполнение работ, оказания услуг для граждан района в сфере культуры
</t>
  </si>
  <si>
    <t xml:space="preserve"> 1. Основные: создание условий для обеспечения поселений, входящих в состав муниципального района, услугами по организации досуга и услугами организаций культуры, а также создание условий для развития местного традиционного народного художественного творчества в поселениях, входящих в со-став муниципального района. выполнение работ, оказания услуг для граждан района в сфере культуры
</t>
  </si>
  <si>
    <t>Федеральные законы, муниципальные правовые акты,постановление администрации Нижневартовского района от 13.02.2017 №224, «О внесении изменений в Устав РМАУ «ДК «Геолог», утвержденный постановлением администрации района от 28.01.2014 №106</t>
  </si>
  <si>
    <t xml:space="preserve">Организация и прове-дение вечеров отдыха, танце-вальных и других вечеров, праздников, встреч, граждан-ских и семейных обрядов, ли-тературно-музыкальных гостиных, балов, дискотек, концертов, поздравлений, спектаклей, детских утренников, поздравлений, игровых познавательных культурно-развлекательных программ, ярмарок, выставок-продаж и других культурно-досуговых мероприятий, в том числе по заявкам организаций, предприятий и отдельных гра-ждан; 
Предоставление в аренду кон-цертного, театрального (мало-го), дискотечного залов, кафе  и других помещений, услуги общепита.
 Предоставление оркестров, ансамблей, самодеятельных художественных коллективов и отдельных исполнителей для семейных и гражданских праздников, концертов, балов, торжественных мероприятий.
 Обучение в платных кружках, студиях, клубах по интересам, на курсах.
 Оказание консультативной, методической и организацион-но-творческой помощи в под-готовке и проведении культур-но - досуговых мероприятий, продажа репертуарно-методических материалов.
 Предоставление услуг по прокату сценических костю-мов, аудио-видеокассет с записями отечественных и зарубежных музыкальных и художественно-документальных про-изведений, звукоусилительной и осветительной аппаратуры, музыкальных инструментов и другого профильного и технического (столы, стулья, посуда) оборудования, изготовление сценических костюмов, обуви, реквизита.  
 Предоставление игровых ком-нат для детей (с сотрудником Учреждения).
 Организация в установленном порядке работы клубов и сек-ций, групп туризма и здоровья, компьютерных клубов, игровых залов, услуги бильярда и других подобных игровых и развлекательных досуговых объектов.
 Публичный кино - видеопо-каз.
 Организация лекториев, заня-тий на факультетах народных университетов культуры.
Предоставление услуг звукозаписи,  монофоническая и стереофоническая запись речи и пения.          
</t>
  </si>
  <si>
    <t xml:space="preserve">Постановление админи-страции Нижневартов-ского района от 13.02.2017 №224, «О внесении изменений в Устав РМАУ «ДК «Гео-лог», утвержденный постановлением администрации района от 28.01.2014 №106
Приказ директора учреждения №04»О» от 20.01.2016г., «Об утвер-ждении платных услуг», Положение о порядке предоставления платных услуг.
</t>
  </si>
  <si>
    <t>Устав</t>
  </si>
  <si>
    <t>От 13.02.2017г № 224</t>
  </si>
  <si>
    <t>1-18, 2-0, 3-4, 4-0, 5-2, 6-0, 7-0, 8-0, 9-0</t>
  </si>
  <si>
    <t>1-18, 2-0, 3-5, 4-0, 5-2, 6-0, 7-0, 8-0, 9-0</t>
  </si>
  <si>
    <t>Постановление администрации Нижневартовского района от 27.12.2019 № 2606</t>
  </si>
  <si>
    <t>Начальник управления культуры администрации района (лицо, исполняющее его обязанности)</t>
  </si>
  <si>
    <t xml:space="preserve">Руководитель хора РМАУ «ДК «Геолог»
- Дубровко В.М.
</t>
  </si>
  <si>
    <t>Заместитель главы района по социальным вопросам (лицо, исполняющее его обязанности)</t>
  </si>
  <si>
    <t>Главный специалист отдела  правовой работы с поселениями управления правового обеспечения и организации местного самоуправления администрации района – Гуляева Т.П.</t>
  </si>
  <si>
    <t xml:space="preserve">Ведущий специалист отдела по жилищным вопросам и муниципальной собственности администрации района 
– Сенацкая Н.В.
</t>
  </si>
  <si>
    <t>выполнено__на 95%_______________________________________________________________________</t>
  </si>
  <si>
    <t>2019 г. - ____________________________________________________________________</t>
  </si>
  <si>
    <t>2018 г.-_____________________________________________________________________</t>
  </si>
  <si>
    <t>Износ ОС, списание материальных запасов</t>
  </si>
  <si>
    <t xml:space="preserve">% изменения  %  
(гр5/гр4*100)
</t>
  </si>
  <si>
    <t>с 09.01.2019г.</t>
  </si>
  <si>
    <t>1. Входной билет на вечер отдыха к праздничным датам</t>
  </si>
  <si>
    <t xml:space="preserve">2. Предоставление диско-зала для совместного проведения выставок, концертов, вечеров отдыха </t>
  </si>
  <si>
    <t xml:space="preserve">3. Проведение танцевально-развлекательной программы «Дискотека» </t>
  </si>
  <si>
    <t xml:space="preserve">4. Показ фильмов </t>
  </si>
  <si>
    <t xml:space="preserve">5. Организация и проведение вечеров отдыха, юбилеев, поздравления различного характера </t>
  </si>
  <si>
    <t xml:space="preserve">6. Обслуживание концертов, цирков, конкурсов, спектаклей и прочих мероприятий в Большом зале </t>
  </si>
  <si>
    <t>От оказание платных услуг населению (кон-церты, фестива-ли, конкурсы, вечера отдыха)</t>
  </si>
  <si>
    <t xml:space="preserve"> от показа кино-фильмов</t>
  </si>
  <si>
    <t>2019г</t>
  </si>
  <si>
    <t>2019 г.</t>
  </si>
  <si>
    <t>Субсидии на выполнение муниципального зада-ния</t>
  </si>
  <si>
    <t>Целевые субсидии</t>
  </si>
  <si>
    <t>Спонсорские средства, приносящая доход дея-тельность</t>
  </si>
  <si>
    <t>Начисление на выплаты по оплате труда</t>
  </si>
  <si>
    <t>Транспортные услуги</t>
  </si>
  <si>
    <t>Работы,услуги по содержанию имущества</t>
  </si>
  <si>
    <t>Прочие работы,услуги</t>
  </si>
  <si>
    <t>Увелечение стоимости материальных запасов</t>
  </si>
  <si>
    <t>2019г.</t>
  </si>
  <si>
    <t>Директор __________________________________М.П.Кабанец</t>
  </si>
  <si>
    <t>Главный  бухгалтер___________________________Г.С.Долгих</t>
  </si>
  <si>
    <t>"09" января  2020г.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</si>
</sst>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1"/>
      <color rgb="FFFF0000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49" fillId="0" borderId="0" xfId="0" applyFont="1" applyBorder="1" applyAlignment="1">
      <alignment/>
    </xf>
    <xf numFmtId="0" fontId="53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/>
    </xf>
    <xf numFmtId="0" fontId="53" fillId="0" borderId="16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53" fillId="0" borderId="11" xfId="0" applyFont="1" applyBorder="1" applyAlignment="1">
      <alignment vertical="top"/>
    </xf>
    <xf numFmtId="0" fontId="53" fillId="0" borderId="12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Alignment="1">
      <alignment vertical="top"/>
    </xf>
    <xf numFmtId="0" fontId="0" fillId="0" borderId="18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49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49" fillId="0" borderId="16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6" xfId="0" applyFont="1" applyFill="1" applyBorder="1" applyAlignment="1">
      <alignment/>
    </xf>
    <xf numFmtId="0" fontId="49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/>
    </xf>
    <xf numFmtId="0" fontId="49" fillId="0" borderId="21" xfId="0" applyFont="1" applyBorder="1" applyAlignment="1">
      <alignment horizontal="left" vertical="top"/>
    </xf>
    <xf numFmtId="0" fontId="49" fillId="0" borderId="19" xfId="0" applyFont="1" applyFill="1" applyBorder="1" applyAlignment="1">
      <alignment vertical="top" wrapText="1"/>
    </xf>
    <xf numFmtId="0" fontId="49" fillId="0" borderId="20" xfId="0" applyFont="1" applyBorder="1" applyAlignment="1">
      <alignment vertical="top" wrapText="1"/>
    </xf>
    <xf numFmtId="0" fontId="49" fillId="0" borderId="21" xfId="0" applyFont="1" applyBorder="1" applyAlignment="1">
      <alignment vertical="top" wrapText="1"/>
    </xf>
    <xf numFmtId="0" fontId="49" fillId="0" borderId="19" xfId="0" applyFont="1" applyBorder="1" applyAlignment="1">
      <alignment vertical="top" wrapText="1"/>
    </xf>
    <xf numFmtId="0" fontId="49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49" fillId="0" borderId="16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53" fillId="0" borderId="16" xfId="0" applyFont="1" applyBorder="1" applyAlignment="1">
      <alignment horizontal="center" vertical="center" wrapText="1"/>
    </xf>
    <xf numFmtId="0" fontId="49" fillId="0" borderId="19" xfId="0" applyFont="1" applyBorder="1" applyAlignment="1">
      <alignment vertical="top"/>
    </xf>
    <xf numFmtId="0" fontId="53" fillId="0" borderId="20" xfId="0" applyFont="1" applyBorder="1" applyAlignment="1">
      <alignment vertical="top"/>
    </xf>
    <xf numFmtId="0" fontId="53" fillId="0" borderId="21" xfId="0" applyFont="1" applyBorder="1" applyAlignment="1">
      <alignment vertical="top"/>
    </xf>
    <xf numFmtId="0" fontId="3" fillId="0" borderId="19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53" fillId="0" borderId="20" xfId="0" applyFont="1" applyBorder="1" applyAlignment="1">
      <alignment vertical="top" wrapText="1"/>
    </xf>
    <xf numFmtId="0" fontId="53" fillId="0" borderId="21" xfId="0" applyFont="1" applyBorder="1" applyAlignment="1">
      <alignment vertical="top" wrapText="1"/>
    </xf>
    <xf numFmtId="0" fontId="49" fillId="0" borderId="19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49" fillId="0" borderId="16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4" fontId="49" fillId="0" borderId="19" xfId="0" applyNumberFormat="1" applyFont="1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4" fontId="0" fillId="0" borderId="21" xfId="0" applyNumberFormat="1" applyBorder="1" applyAlignment="1">
      <alignment horizontal="center" wrapText="1"/>
    </xf>
    <xf numFmtId="4" fontId="49" fillId="0" borderId="20" xfId="0" applyNumberFormat="1" applyFont="1" applyBorder="1" applyAlignment="1">
      <alignment horizontal="center" wrapText="1"/>
    </xf>
    <xf numFmtId="4" fontId="49" fillId="0" borderId="21" xfId="0" applyNumberFormat="1" applyFont="1" applyBorder="1" applyAlignment="1">
      <alignment horizontal="center" wrapText="1"/>
    </xf>
    <xf numFmtId="0" fontId="49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4" fontId="49" fillId="0" borderId="16" xfId="0" applyNumberFormat="1" applyFont="1" applyBorder="1" applyAlignment="1">
      <alignment vertical="center" wrapText="1"/>
    </xf>
    <xf numFmtId="4" fontId="53" fillId="0" borderId="16" xfId="0" applyNumberFormat="1" applyFont="1" applyBorder="1" applyAlignment="1">
      <alignment vertical="center" wrapText="1"/>
    </xf>
    <xf numFmtId="0" fontId="49" fillId="0" borderId="19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49" fillId="0" borderId="21" xfId="0" applyFont="1" applyBorder="1" applyAlignment="1">
      <alignment horizontal="left"/>
    </xf>
    <xf numFmtId="0" fontId="49" fillId="0" borderId="21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9" fillId="0" borderId="12" xfId="0" applyFont="1" applyBorder="1" applyAlignment="1">
      <alignment horizontal="left" wrapText="1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0" borderId="16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4" fontId="49" fillId="0" borderId="16" xfId="0" applyNumberFormat="1" applyFont="1" applyBorder="1" applyAlignment="1">
      <alignment horizontal="center" wrapText="1"/>
    </xf>
    <xf numFmtId="4" fontId="53" fillId="0" borderId="16" xfId="0" applyNumberFormat="1" applyFont="1" applyBorder="1" applyAlignment="1">
      <alignment horizont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22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4" fontId="49" fillId="0" borderId="16" xfId="0" applyNumberFormat="1" applyFont="1" applyBorder="1" applyAlignment="1">
      <alignment wrapText="1"/>
    </xf>
    <xf numFmtId="4" fontId="53" fillId="0" borderId="16" xfId="0" applyNumberFormat="1" applyFont="1" applyBorder="1" applyAlignment="1">
      <alignment wrapText="1"/>
    </xf>
    <xf numFmtId="0" fontId="53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49" fillId="0" borderId="19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4" fontId="46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4" fontId="46" fillId="0" borderId="16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 wrapText="1"/>
    </xf>
    <xf numFmtId="0" fontId="4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" fontId="46" fillId="0" borderId="19" xfId="0" applyNumberFormat="1" applyFont="1" applyBorder="1" applyAlignment="1">
      <alignment/>
    </xf>
    <xf numFmtId="4" fontId="46" fillId="0" borderId="20" xfId="0" applyNumberFormat="1" applyFont="1" applyBorder="1" applyAlignment="1">
      <alignment/>
    </xf>
    <xf numFmtId="4" fontId="46" fillId="0" borderId="21" xfId="0" applyNumberFormat="1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9" fillId="0" borderId="16" xfId="0" applyNumberFormat="1" applyFont="1" applyBorder="1" applyAlignment="1">
      <alignment horizontal="center" vertical="center"/>
    </xf>
    <xf numFmtId="4" fontId="53" fillId="0" borderId="16" xfId="0" applyNumberFormat="1" applyFont="1" applyBorder="1" applyAlignment="1">
      <alignment horizontal="center" vertical="center"/>
    </xf>
    <xf numFmtId="4" fontId="49" fillId="0" borderId="16" xfId="0" applyNumberFormat="1" applyFont="1" applyBorder="1" applyAlignment="1">
      <alignment/>
    </xf>
    <xf numFmtId="4" fontId="53" fillId="0" borderId="16" xfId="0" applyNumberFormat="1" applyFont="1" applyBorder="1" applyAlignment="1">
      <alignment/>
    </xf>
    <xf numFmtId="2" fontId="49" fillId="0" borderId="16" xfId="0" applyNumberFormat="1" applyFont="1" applyBorder="1" applyAlignment="1">
      <alignment horizontal="center" vertical="center"/>
    </xf>
    <xf numFmtId="2" fontId="5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36"/>
  <sheetViews>
    <sheetView tabSelected="1" zoomScaleSheetLayoutView="107" zoomScalePageLayoutView="0" workbookViewId="0" topLeftCell="A4">
      <selection activeCell="O23" sqref="O23:AI23"/>
    </sheetView>
  </sheetViews>
  <sheetFormatPr defaultColWidth="9.140625" defaultRowHeight="15"/>
  <cols>
    <col min="1" max="77" width="1.421875" style="1" customWidth="1"/>
    <col min="78" max="16384" width="9.140625" style="1" customWidth="1"/>
  </cols>
  <sheetData>
    <row r="2" spans="2:70" ht="14.25">
      <c r="B2" s="1" t="s">
        <v>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ht="14.25">
      <c r="B3" s="1" t="s">
        <v>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3:70" ht="14.25">
      <c r="C4" s="12" t="s">
        <v>154</v>
      </c>
      <c r="D4" s="12"/>
      <c r="E4" s="12"/>
      <c r="F4" s="1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 t="s">
        <v>155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4.2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52:70" ht="14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52:70" ht="14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52:70" ht="14.2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52:70" ht="14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52:70" ht="14.2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18:70" ht="14.25">
      <c r="R11" s="4"/>
      <c r="S11" s="4"/>
      <c r="T11" s="4"/>
      <c r="U11" s="4"/>
      <c r="V11" s="4"/>
      <c r="W11" s="4"/>
      <c r="X11" s="29" t="s">
        <v>3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18:70" ht="14.25">
      <c r="R12" s="29" t="s">
        <v>4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18:70" ht="14.25">
      <c r="R13" s="4"/>
      <c r="S13" s="4"/>
      <c r="T13" s="4"/>
      <c r="U13" s="4"/>
      <c r="V13" s="4"/>
      <c r="W13" s="4"/>
      <c r="X13" s="29" t="s">
        <v>5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8:70" ht="14.25">
      <c r="R14" s="4"/>
      <c r="S14" s="4"/>
      <c r="T14" s="4"/>
      <c r="U14" s="4"/>
      <c r="V14" s="4"/>
      <c r="W14" s="4"/>
      <c r="X14" s="29" t="s">
        <v>156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52:70" ht="14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52:70" ht="14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52:70" ht="14.2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52:70" ht="14.2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ht="14.25">
      <c r="B19" s="1" t="s">
        <v>6</v>
      </c>
    </row>
    <row r="21" spans="2:60" ht="14.25">
      <c r="B21" s="1" t="s">
        <v>134</v>
      </c>
      <c r="V21" s="28" t="s">
        <v>154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</row>
    <row r="22" spans="2:42" ht="14.25">
      <c r="B22" s="1" t="s">
        <v>135</v>
      </c>
      <c r="P22" s="28" t="s">
        <v>157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2:35" ht="14.25">
      <c r="B23" s="1" t="s">
        <v>133</v>
      </c>
      <c r="O23" s="28" t="s">
        <v>128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36" ht="14.25">
      <c r="A36" s="1" t="s">
        <v>7</v>
      </c>
    </row>
  </sheetData>
  <sheetProtection/>
  <mergeCells count="7">
    <mergeCell ref="V21:BH21"/>
    <mergeCell ref="P22:AP22"/>
    <mergeCell ref="O23:AI23"/>
    <mergeCell ref="X11:AR11"/>
    <mergeCell ref="R12:AY12"/>
    <mergeCell ref="X13:AR13"/>
    <mergeCell ref="X14:AR1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R54"/>
  <sheetViews>
    <sheetView zoomScalePageLayoutView="0" workbookViewId="0" topLeftCell="A1">
      <selection activeCell="X58" sqref="X58"/>
    </sheetView>
  </sheetViews>
  <sheetFormatPr defaultColWidth="9.140625" defaultRowHeight="15"/>
  <cols>
    <col min="1" max="47" width="1.421875" style="1" customWidth="1"/>
    <col min="48" max="48" width="1.57421875" style="1" customWidth="1"/>
    <col min="49" max="68" width="1.421875" style="1" customWidth="1"/>
    <col min="69" max="78" width="9.421875" style="1" customWidth="1"/>
    <col min="79" max="16384" width="9.140625" style="1" customWidth="1"/>
  </cols>
  <sheetData>
    <row r="1" ht="12" customHeight="1"/>
    <row r="2" spans="2:70" ht="14.25">
      <c r="B2" s="1" t="s">
        <v>8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52:70" ht="12.75" customHeight="1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3.5" customHeight="1">
      <c r="B4" s="1" t="s">
        <v>9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4.25" customHeight="1">
      <c r="B5" s="1" t="s">
        <v>10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52:70" ht="12" customHeight="1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ht="14.25">
      <c r="B7" s="36" t="s">
        <v>11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66" t="s">
        <v>14</v>
      </c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 t="s">
        <v>15</v>
      </c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3"/>
      <c r="BM7" s="3"/>
      <c r="BN7" s="3"/>
      <c r="BO7" s="3"/>
      <c r="BP7" s="3"/>
      <c r="BQ7" s="2"/>
      <c r="BR7" s="2"/>
    </row>
    <row r="8" spans="2:70" ht="39.7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 t="s">
        <v>13</v>
      </c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3"/>
      <c r="BM8" s="3"/>
      <c r="BN8" s="3"/>
      <c r="BO8" s="3"/>
      <c r="BP8" s="3"/>
      <c r="BQ8" s="2"/>
      <c r="BR8" s="2"/>
    </row>
    <row r="9" spans="2:70" ht="14.25">
      <c r="B9" s="67">
        <v>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>
        <v>2</v>
      </c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>
        <v>3</v>
      </c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8">
        <v>4</v>
      </c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3"/>
      <c r="BM9" s="3"/>
      <c r="BN9" s="3"/>
      <c r="BO9" s="3"/>
      <c r="BP9" s="3"/>
      <c r="BQ9" s="2"/>
      <c r="BR9" s="2"/>
    </row>
    <row r="10" spans="2:70" ht="147.75" customHeight="1">
      <c r="B10" s="76" t="s">
        <v>159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5"/>
      <c r="AL10" s="70" t="s">
        <v>158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2"/>
      <c r="AZ10" s="73" t="s">
        <v>160</v>
      </c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5"/>
      <c r="BL10" s="3"/>
      <c r="BM10" s="3"/>
      <c r="BN10" s="3"/>
      <c r="BO10" s="3"/>
      <c r="BP10" s="3"/>
      <c r="BQ10" s="2"/>
      <c r="BR10" s="2"/>
    </row>
    <row r="11" spans="2:70" ht="14.25">
      <c r="B11" s="36" t="s">
        <v>16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69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2"/>
      <c r="BM11" s="2"/>
      <c r="BN11" s="2"/>
      <c r="BO11" s="2"/>
      <c r="BP11" s="2"/>
      <c r="BQ11" s="2"/>
      <c r="BR11" s="2"/>
    </row>
    <row r="12" spans="52:70" ht="12.75" customHeight="1"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"/>
      <c r="BQ12" s="2"/>
      <c r="BR12" s="2"/>
    </row>
    <row r="13" spans="2:70" ht="12" customHeight="1">
      <c r="B13" s="1" t="s">
        <v>17</v>
      </c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23" ht="14.25" customHeight="1">
      <c r="B14" s="2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ht="12.75" customHeight="1"/>
    <row r="16" spans="2:63" ht="29.25" customHeight="1">
      <c r="B16" s="79" t="s">
        <v>19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1" t="s">
        <v>20</v>
      </c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79" t="s">
        <v>21</v>
      </c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</row>
    <row r="17" spans="2:63" ht="14.25">
      <c r="B17" s="77">
        <v>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66">
        <v>2</v>
      </c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77">
        <v>3</v>
      </c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</row>
    <row r="18" spans="2:63" ht="408.75" customHeight="1">
      <c r="B18" s="81" t="s">
        <v>161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1" t="s">
        <v>153</v>
      </c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92" t="s">
        <v>162</v>
      </c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4"/>
    </row>
    <row r="20" ht="14.25">
      <c r="B20" s="1" t="s">
        <v>22</v>
      </c>
    </row>
    <row r="21" ht="14.25">
      <c r="B21" s="1" t="s">
        <v>23</v>
      </c>
    </row>
    <row r="22" ht="9.75" customHeight="1"/>
    <row r="23" spans="2:63" ht="14.25">
      <c r="B23" s="36" t="s">
        <v>24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66" t="s">
        <v>27</v>
      </c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77" t="s">
        <v>28</v>
      </c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</row>
    <row r="24" spans="2:63" ht="46.5" customHeight="1">
      <c r="B24" s="66" t="s">
        <v>25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66" t="s">
        <v>26</v>
      </c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</row>
    <row r="25" spans="2:63" ht="14.25">
      <c r="B25" s="77">
        <v>1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7">
        <v>2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7">
        <v>3</v>
      </c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7">
        <v>4</v>
      </c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</row>
    <row r="26" spans="2:63" ht="36" customHeight="1">
      <c r="B26" s="84" t="s">
        <v>163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  <c r="R26" s="84" t="s">
        <v>163</v>
      </c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6"/>
      <c r="AL26" s="87" t="s">
        <v>164</v>
      </c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9"/>
      <c r="AY26" s="84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6"/>
    </row>
    <row r="28" ht="14.25">
      <c r="B28" s="1" t="s">
        <v>29</v>
      </c>
    </row>
    <row r="30" spans="2:63" ht="42.75" customHeight="1">
      <c r="B30" s="66" t="s">
        <v>30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66" t="s">
        <v>31</v>
      </c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66" t="s">
        <v>34</v>
      </c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66" t="s">
        <v>35</v>
      </c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</row>
    <row r="31" spans="2:63" ht="44.25" customHeight="1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66" t="s">
        <v>33</v>
      </c>
      <c r="O31" s="83"/>
      <c r="P31" s="83"/>
      <c r="Q31" s="83"/>
      <c r="R31" s="83"/>
      <c r="S31" s="83"/>
      <c r="T31" s="83"/>
      <c r="U31" s="83"/>
      <c r="V31" s="83"/>
      <c r="W31" s="66" t="s">
        <v>32</v>
      </c>
      <c r="X31" s="83"/>
      <c r="Y31" s="83"/>
      <c r="Z31" s="83"/>
      <c r="AA31" s="83"/>
      <c r="AB31" s="83"/>
      <c r="AC31" s="83"/>
      <c r="AD31" s="83"/>
      <c r="AE31" s="83"/>
      <c r="AF31" s="66" t="s">
        <v>33</v>
      </c>
      <c r="AG31" s="83"/>
      <c r="AH31" s="83"/>
      <c r="AI31" s="83"/>
      <c r="AJ31" s="83"/>
      <c r="AK31" s="83"/>
      <c r="AL31" s="83"/>
      <c r="AM31" s="83"/>
      <c r="AN31" s="83"/>
      <c r="AO31" s="83"/>
      <c r="AP31" s="66" t="s">
        <v>32</v>
      </c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</row>
    <row r="32" spans="2:63" ht="21" customHeight="1">
      <c r="B32" s="64" t="s">
        <v>36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36">
        <v>24.5</v>
      </c>
      <c r="O32" s="37"/>
      <c r="P32" s="37"/>
      <c r="Q32" s="37"/>
      <c r="R32" s="37"/>
      <c r="S32" s="37"/>
      <c r="T32" s="37"/>
      <c r="U32" s="37"/>
      <c r="V32" s="37"/>
      <c r="W32" s="36">
        <v>24.5</v>
      </c>
      <c r="X32" s="37"/>
      <c r="Y32" s="37"/>
      <c r="Z32" s="37"/>
      <c r="AA32" s="37"/>
      <c r="AB32" s="37"/>
      <c r="AC32" s="37"/>
      <c r="AD32" s="37"/>
      <c r="AE32" s="37"/>
      <c r="AF32" s="77" t="s">
        <v>96</v>
      </c>
      <c r="AG32" s="78"/>
      <c r="AH32" s="78"/>
      <c r="AI32" s="78"/>
      <c r="AJ32" s="78"/>
      <c r="AK32" s="78"/>
      <c r="AL32" s="78"/>
      <c r="AM32" s="78"/>
      <c r="AN32" s="78"/>
      <c r="AO32" s="78"/>
      <c r="AP32" s="77" t="s">
        <v>96</v>
      </c>
      <c r="AQ32" s="78"/>
      <c r="AR32" s="78"/>
      <c r="AS32" s="78"/>
      <c r="AT32" s="78"/>
      <c r="AU32" s="78"/>
      <c r="AV32" s="78"/>
      <c r="AW32" s="78"/>
      <c r="AX32" s="78"/>
      <c r="AY32" s="78"/>
      <c r="AZ32" s="36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</row>
    <row r="33" spans="2:63" ht="27" customHeight="1">
      <c r="B33" s="64" t="s">
        <v>37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36">
        <v>21.5</v>
      </c>
      <c r="O33" s="37"/>
      <c r="P33" s="37"/>
      <c r="Q33" s="37"/>
      <c r="R33" s="37"/>
      <c r="S33" s="37"/>
      <c r="T33" s="37"/>
      <c r="U33" s="37"/>
      <c r="V33" s="37"/>
      <c r="W33" s="36">
        <v>21.5</v>
      </c>
      <c r="X33" s="37"/>
      <c r="Y33" s="37"/>
      <c r="Z33" s="37"/>
      <c r="AA33" s="37"/>
      <c r="AB33" s="37"/>
      <c r="AC33" s="37"/>
      <c r="AD33" s="37"/>
      <c r="AE33" s="37"/>
      <c r="AF33" s="77" t="s">
        <v>96</v>
      </c>
      <c r="AG33" s="78"/>
      <c r="AH33" s="78"/>
      <c r="AI33" s="78"/>
      <c r="AJ33" s="78"/>
      <c r="AK33" s="78"/>
      <c r="AL33" s="78"/>
      <c r="AM33" s="78"/>
      <c r="AN33" s="78"/>
      <c r="AO33" s="78"/>
      <c r="AP33" s="77" t="s">
        <v>96</v>
      </c>
      <c r="AQ33" s="78"/>
      <c r="AR33" s="78"/>
      <c r="AS33" s="78"/>
      <c r="AT33" s="78"/>
      <c r="AU33" s="78"/>
      <c r="AV33" s="78"/>
      <c r="AW33" s="78"/>
      <c r="AX33" s="78"/>
      <c r="AY33" s="78"/>
      <c r="AZ33" s="36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</row>
    <row r="34" spans="2:63" ht="36" customHeight="1">
      <c r="B34" s="64" t="s">
        <v>38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36">
        <v>24.5</v>
      </c>
      <c r="O34" s="37"/>
      <c r="P34" s="37"/>
      <c r="Q34" s="37"/>
      <c r="R34" s="37"/>
      <c r="S34" s="37"/>
      <c r="T34" s="37"/>
      <c r="U34" s="37"/>
      <c r="V34" s="37"/>
      <c r="W34" s="36">
        <v>24.5</v>
      </c>
      <c r="X34" s="37"/>
      <c r="Y34" s="37"/>
      <c r="Z34" s="37"/>
      <c r="AA34" s="37"/>
      <c r="AB34" s="37"/>
      <c r="AC34" s="37"/>
      <c r="AD34" s="37"/>
      <c r="AE34" s="37"/>
      <c r="AF34" s="76" t="s">
        <v>165</v>
      </c>
      <c r="AG34" s="90"/>
      <c r="AH34" s="90"/>
      <c r="AI34" s="90"/>
      <c r="AJ34" s="90"/>
      <c r="AK34" s="90"/>
      <c r="AL34" s="90"/>
      <c r="AM34" s="90"/>
      <c r="AN34" s="90"/>
      <c r="AO34" s="91"/>
      <c r="AP34" s="76" t="s">
        <v>166</v>
      </c>
      <c r="AQ34" s="90"/>
      <c r="AR34" s="90"/>
      <c r="AS34" s="90"/>
      <c r="AT34" s="90"/>
      <c r="AU34" s="90"/>
      <c r="AV34" s="90"/>
      <c r="AW34" s="90"/>
      <c r="AX34" s="90"/>
      <c r="AY34" s="91"/>
      <c r="AZ34" s="61" t="s">
        <v>96</v>
      </c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3"/>
    </row>
    <row r="35" ht="14.25">
      <c r="B35" s="5" t="s">
        <v>39</v>
      </c>
    </row>
    <row r="36" ht="14.25">
      <c r="B36" s="5" t="s">
        <v>40</v>
      </c>
    </row>
    <row r="38" ht="14.25">
      <c r="B38" s="1" t="s">
        <v>41</v>
      </c>
    </row>
    <row r="40" spans="2:63" ht="14.25">
      <c r="B40" s="36" t="s">
        <v>42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</row>
    <row r="41" spans="2:63" ht="14.25">
      <c r="B41" s="36" t="s">
        <v>43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6" t="s">
        <v>44</v>
      </c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</row>
    <row r="42" spans="2:63" ht="57" customHeight="1">
      <c r="B42" s="95" t="s">
        <v>45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5" t="s">
        <v>46</v>
      </c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5" t="s">
        <v>45</v>
      </c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5" t="s">
        <v>46</v>
      </c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</row>
    <row r="43" spans="2:63" ht="14.25">
      <c r="B43" s="97">
        <v>61170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9"/>
      <c r="R43" s="97">
        <v>9.3</v>
      </c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9"/>
      <c r="AI43" s="97">
        <v>65500</v>
      </c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9"/>
      <c r="AY43" s="97">
        <v>9.3</v>
      </c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1"/>
    </row>
    <row r="45" ht="14.25">
      <c r="B45" s="1" t="s">
        <v>47</v>
      </c>
    </row>
    <row r="47" spans="2:63" ht="30.75" customHeight="1">
      <c r="B47" s="102" t="s">
        <v>48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4"/>
      <c r="V47" s="66" t="s">
        <v>49</v>
      </c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77" t="s">
        <v>50</v>
      </c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</row>
    <row r="48" spans="2:63" ht="14.25">
      <c r="B48" s="77">
        <v>1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66">
        <v>2</v>
      </c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77">
        <v>3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</row>
    <row r="49" spans="2:63" ht="37.5" customHeight="1">
      <c r="B49" s="56" t="s">
        <v>168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38" t="s">
        <v>167</v>
      </c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40"/>
      <c r="AR49" s="47" t="s">
        <v>137</v>
      </c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9"/>
    </row>
    <row r="50" spans="2:63" ht="46.5" customHeight="1">
      <c r="B50" s="58" t="s">
        <v>169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41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3"/>
      <c r="AR50" s="50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2"/>
    </row>
    <row r="51" spans="2:63" ht="45" customHeight="1">
      <c r="B51" s="56" t="s">
        <v>170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41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3"/>
      <c r="AR51" s="50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</row>
    <row r="52" spans="2:63" ht="72.75" customHeight="1">
      <c r="B52" s="56" t="s">
        <v>171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41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3"/>
      <c r="AR52" s="50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2"/>
    </row>
    <row r="53" spans="2:63" ht="73.5" customHeight="1">
      <c r="B53" s="30" t="s">
        <v>172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2"/>
      <c r="V53" s="41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3"/>
      <c r="AR53" s="50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2"/>
    </row>
    <row r="54" spans="2:63" ht="0.75" customHeight="1"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5"/>
      <c r="V54" s="44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6"/>
      <c r="AR54" s="53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5"/>
    </row>
  </sheetData>
  <sheetProtection/>
  <mergeCells count="87">
    <mergeCell ref="B49:U49"/>
    <mergeCell ref="B47:U47"/>
    <mergeCell ref="V47:AQ47"/>
    <mergeCell ref="AR47:BK47"/>
    <mergeCell ref="B48:U48"/>
    <mergeCell ref="V48:AQ48"/>
    <mergeCell ref="AR48:BK48"/>
    <mergeCell ref="AZ33:BK33"/>
    <mergeCell ref="W34:AE34"/>
    <mergeCell ref="B43:Q43"/>
    <mergeCell ref="R43:AH43"/>
    <mergeCell ref="AI43:AX43"/>
    <mergeCell ref="AY43:BK43"/>
    <mergeCell ref="B34:M34"/>
    <mergeCell ref="N34:V34"/>
    <mergeCell ref="B32:M32"/>
    <mergeCell ref="N32:V32"/>
    <mergeCell ref="AF33:AO33"/>
    <mergeCell ref="AP33:AY33"/>
    <mergeCell ref="B30:M31"/>
    <mergeCell ref="B26:Q26"/>
    <mergeCell ref="W32:AE32"/>
    <mergeCell ref="AF32:AO32"/>
    <mergeCell ref="AP32:AY32"/>
    <mergeCell ref="B42:Q42"/>
    <mergeCell ref="R42:AH42"/>
    <mergeCell ref="AI42:AX42"/>
    <mergeCell ref="AY42:BK42"/>
    <mergeCell ref="N33:V33"/>
    <mergeCell ref="AF34:AO34"/>
    <mergeCell ref="AP34:AY34"/>
    <mergeCell ref="B18:U18"/>
    <mergeCell ref="V18:AQ18"/>
    <mergeCell ref="AR18:BK18"/>
    <mergeCell ref="B24:Q24"/>
    <mergeCell ref="R24:AK24"/>
    <mergeCell ref="B23:AK23"/>
    <mergeCell ref="AL23:AX24"/>
    <mergeCell ref="AY23:BK24"/>
    <mergeCell ref="R26:AK26"/>
    <mergeCell ref="AL26:AX26"/>
    <mergeCell ref="AY26:BK26"/>
    <mergeCell ref="N31:V31"/>
    <mergeCell ref="W31:AE31"/>
    <mergeCell ref="AF31:AO31"/>
    <mergeCell ref="AP31:AY31"/>
    <mergeCell ref="AZ30:BK31"/>
    <mergeCell ref="N30:AE30"/>
    <mergeCell ref="AF30:AY30"/>
    <mergeCell ref="AL25:AX25"/>
    <mergeCell ref="AY25:BK25"/>
    <mergeCell ref="B16:U16"/>
    <mergeCell ref="V16:AQ16"/>
    <mergeCell ref="AR16:BK16"/>
    <mergeCell ref="B17:U17"/>
    <mergeCell ref="V17:AQ17"/>
    <mergeCell ref="AR17:BK17"/>
    <mergeCell ref="B25:Q25"/>
    <mergeCell ref="R25:AK25"/>
    <mergeCell ref="B8:S8"/>
    <mergeCell ref="T8:AK8"/>
    <mergeCell ref="B11:AK11"/>
    <mergeCell ref="AL11:AY11"/>
    <mergeCell ref="B9:S9"/>
    <mergeCell ref="T9:AK9"/>
    <mergeCell ref="B10:AK10"/>
    <mergeCell ref="AL7:AY8"/>
    <mergeCell ref="AZ34:BK34"/>
    <mergeCell ref="B33:M33"/>
    <mergeCell ref="W33:AE33"/>
    <mergeCell ref="AZ7:BK8"/>
    <mergeCell ref="AL9:AY9"/>
    <mergeCell ref="AZ9:BK9"/>
    <mergeCell ref="AZ11:BK11"/>
    <mergeCell ref="AL10:AY10"/>
    <mergeCell ref="AZ10:BK10"/>
    <mergeCell ref="B7:AK7"/>
    <mergeCell ref="B53:U54"/>
    <mergeCell ref="AZ32:BK32"/>
    <mergeCell ref="B40:BK40"/>
    <mergeCell ref="B41:AH41"/>
    <mergeCell ref="AI41:BK41"/>
    <mergeCell ref="V49:AQ54"/>
    <mergeCell ref="AR49:BK54"/>
    <mergeCell ref="B52:U52"/>
    <mergeCell ref="B51:U51"/>
    <mergeCell ref="B50:U50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R131"/>
  <sheetViews>
    <sheetView zoomScalePageLayoutView="0" workbookViewId="0" topLeftCell="A114">
      <selection activeCell="BB106" sqref="BB106:BK106"/>
    </sheetView>
  </sheetViews>
  <sheetFormatPr defaultColWidth="9.140625" defaultRowHeight="15"/>
  <cols>
    <col min="1" max="31" width="1.421875" style="1" customWidth="1"/>
    <col min="32" max="32" width="3.8515625" style="1" customWidth="1"/>
    <col min="33" max="37" width="1.421875" style="1" customWidth="1"/>
    <col min="38" max="38" width="4.8515625" style="1" customWidth="1"/>
    <col min="39" max="44" width="1.421875" style="1" customWidth="1"/>
    <col min="45" max="45" width="3.421875" style="1" customWidth="1"/>
    <col min="46" max="54" width="1.421875" style="1" customWidth="1"/>
    <col min="55" max="55" width="4.421875" style="1" customWidth="1"/>
    <col min="56" max="57" width="1.421875" style="1" customWidth="1"/>
    <col min="58" max="58" width="4.421875" style="1" customWidth="1"/>
    <col min="59" max="62" width="1.421875" style="1" customWidth="1"/>
    <col min="63" max="63" width="4.140625" style="1" customWidth="1"/>
    <col min="64" max="77" width="1.421875" style="1" customWidth="1"/>
    <col min="78" max="16384" width="9.140625" style="1" customWidth="1"/>
  </cols>
  <sheetData>
    <row r="2" spans="2:70" ht="14.25">
      <c r="B2" s="1" t="s">
        <v>129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52:70" ht="14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4.25">
      <c r="B4" s="1" t="s">
        <v>51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4.25">
      <c r="B5" s="1" t="s">
        <v>52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ht="14.25">
      <c r="B6" s="12" t="s">
        <v>53</v>
      </c>
      <c r="C6" s="12" t="s">
        <v>173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52:70" ht="14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ht="14.25">
      <c r="B8" s="1" t="s">
        <v>54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ht="14.25">
      <c r="B9" s="1" t="s">
        <v>55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ht="14.25">
      <c r="B10" s="1" t="s">
        <v>130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ht="14.25">
      <c r="B11" s="1" t="s">
        <v>174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2:70" ht="14.25">
      <c r="B12" s="1" t="s">
        <v>175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52:70" ht="14.25"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2"/>
      <c r="BQ13" s="2"/>
      <c r="BR13" s="2"/>
    </row>
    <row r="14" spans="2:70" ht="14.25">
      <c r="B14" s="1" t="s">
        <v>56</v>
      </c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2"/>
      <c r="BQ14" s="2"/>
      <c r="BR14" s="2"/>
    </row>
    <row r="15" spans="2:70" ht="14.25">
      <c r="B15" s="1" t="s">
        <v>57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52:70" ht="14.25"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63" ht="14.25">
      <c r="A17" s="9"/>
      <c r="B17" s="81" t="s">
        <v>58</v>
      </c>
      <c r="C17" s="81"/>
      <c r="D17" s="81"/>
      <c r="E17" s="81" t="s">
        <v>59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132" t="s">
        <v>60</v>
      </c>
      <c r="Y17" s="133"/>
      <c r="Z17" s="133"/>
      <c r="AA17" s="134"/>
      <c r="AB17" s="102" t="s">
        <v>61</v>
      </c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3"/>
      <c r="BD17" s="81" t="s">
        <v>63</v>
      </c>
      <c r="BE17" s="81"/>
      <c r="BF17" s="81"/>
      <c r="BG17" s="81"/>
      <c r="BH17" s="81"/>
      <c r="BI17" s="81"/>
      <c r="BJ17" s="81"/>
      <c r="BK17" s="81"/>
    </row>
    <row r="18" spans="1:63" ht="41.25" customHeight="1">
      <c r="A18" s="9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135"/>
      <c r="Y18" s="136"/>
      <c r="Z18" s="136"/>
      <c r="AA18" s="137"/>
      <c r="AB18" s="102" t="s">
        <v>33</v>
      </c>
      <c r="AC18" s="122"/>
      <c r="AD18" s="122"/>
      <c r="AE18" s="122"/>
      <c r="AF18" s="122"/>
      <c r="AG18" s="122"/>
      <c r="AH18" s="123"/>
      <c r="AI18" s="102" t="s">
        <v>32</v>
      </c>
      <c r="AJ18" s="122"/>
      <c r="AK18" s="122"/>
      <c r="AL18" s="122"/>
      <c r="AM18" s="122"/>
      <c r="AN18" s="122"/>
      <c r="AO18" s="123"/>
      <c r="AP18" s="102" t="s">
        <v>62</v>
      </c>
      <c r="AQ18" s="122"/>
      <c r="AR18" s="122"/>
      <c r="AS18" s="122"/>
      <c r="AT18" s="122"/>
      <c r="AU18" s="122"/>
      <c r="AV18" s="123"/>
      <c r="AW18" s="102" t="s">
        <v>177</v>
      </c>
      <c r="AX18" s="122"/>
      <c r="AY18" s="122"/>
      <c r="AZ18" s="122"/>
      <c r="BA18" s="122"/>
      <c r="BB18" s="122"/>
      <c r="BC18" s="123"/>
      <c r="BD18" s="81"/>
      <c r="BE18" s="81"/>
      <c r="BF18" s="81"/>
      <c r="BG18" s="81"/>
      <c r="BH18" s="81"/>
      <c r="BI18" s="81"/>
      <c r="BJ18" s="81"/>
      <c r="BK18" s="81"/>
    </row>
    <row r="19" spans="1:63" ht="13.5" customHeight="1">
      <c r="A19" s="9"/>
      <c r="B19" s="102">
        <v>1</v>
      </c>
      <c r="C19" s="122"/>
      <c r="D19" s="123"/>
      <c r="E19" s="102">
        <v>2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3"/>
      <c r="X19" s="102">
        <v>3</v>
      </c>
      <c r="Y19" s="122"/>
      <c r="Z19" s="122"/>
      <c r="AA19" s="123"/>
      <c r="AB19" s="102">
        <v>4</v>
      </c>
      <c r="AC19" s="122"/>
      <c r="AD19" s="122"/>
      <c r="AE19" s="122"/>
      <c r="AF19" s="122"/>
      <c r="AG19" s="122"/>
      <c r="AH19" s="122"/>
      <c r="AI19" s="122">
        <v>5</v>
      </c>
      <c r="AJ19" s="122"/>
      <c r="AK19" s="122"/>
      <c r="AL19" s="122"/>
      <c r="AM19" s="122"/>
      <c r="AN19" s="122"/>
      <c r="AO19" s="122"/>
      <c r="AP19" s="122">
        <v>6</v>
      </c>
      <c r="AQ19" s="122"/>
      <c r="AR19" s="122"/>
      <c r="AS19" s="122"/>
      <c r="AT19" s="122"/>
      <c r="AU19" s="122"/>
      <c r="AV19" s="122"/>
      <c r="AW19" s="122">
        <v>7</v>
      </c>
      <c r="AX19" s="122"/>
      <c r="AY19" s="122"/>
      <c r="AZ19" s="122"/>
      <c r="BA19" s="122"/>
      <c r="BB19" s="122"/>
      <c r="BC19" s="123"/>
      <c r="BD19" s="102"/>
      <c r="BE19" s="122"/>
      <c r="BF19" s="122"/>
      <c r="BG19" s="122"/>
      <c r="BH19" s="122"/>
      <c r="BI19" s="122"/>
      <c r="BJ19" s="122"/>
      <c r="BK19" s="123"/>
    </row>
    <row r="20" spans="2:63" ht="41.25" customHeight="1">
      <c r="B20" s="64">
        <v>1</v>
      </c>
      <c r="C20" s="65"/>
      <c r="D20" s="65"/>
      <c r="E20" s="64" t="s">
        <v>64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4" t="s">
        <v>65</v>
      </c>
      <c r="Y20" s="65"/>
      <c r="Z20" s="65"/>
      <c r="AA20" s="65"/>
      <c r="AB20" s="129">
        <v>122891693.54</v>
      </c>
      <c r="AC20" s="130"/>
      <c r="AD20" s="130"/>
      <c r="AE20" s="130"/>
      <c r="AF20" s="130"/>
      <c r="AG20" s="130"/>
      <c r="AH20" s="130"/>
      <c r="AI20" s="129">
        <v>118438365.74</v>
      </c>
      <c r="AJ20" s="130"/>
      <c r="AK20" s="130"/>
      <c r="AL20" s="130"/>
      <c r="AM20" s="130"/>
      <c r="AN20" s="130"/>
      <c r="AO20" s="130"/>
      <c r="AP20" s="129">
        <f>AI20-AB20</f>
        <v>-4453327.800000012</v>
      </c>
      <c r="AQ20" s="130"/>
      <c r="AR20" s="130"/>
      <c r="AS20" s="130"/>
      <c r="AT20" s="130"/>
      <c r="AU20" s="130"/>
      <c r="AV20" s="130"/>
      <c r="AW20" s="129">
        <f>(AI20/AB20)*100</f>
        <v>96.37621740597912</v>
      </c>
      <c r="AX20" s="130"/>
      <c r="AY20" s="130"/>
      <c r="AZ20" s="130"/>
      <c r="BA20" s="130"/>
      <c r="BB20" s="130"/>
      <c r="BC20" s="130"/>
      <c r="BD20" s="64" t="s">
        <v>176</v>
      </c>
      <c r="BE20" s="65"/>
      <c r="BF20" s="65"/>
      <c r="BG20" s="65"/>
      <c r="BH20" s="65"/>
      <c r="BI20" s="65"/>
      <c r="BJ20" s="65"/>
      <c r="BK20" s="65"/>
    </row>
    <row r="21" spans="2:63" ht="68.25" customHeight="1">
      <c r="B21" s="64">
        <v>2</v>
      </c>
      <c r="C21" s="65"/>
      <c r="D21" s="65"/>
      <c r="E21" s="64" t="s">
        <v>66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138" t="s">
        <v>65</v>
      </c>
      <c r="Y21" s="139"/>
      <c r="Z21" s="139"/>
      <c r="AA21" s="140"/>
      <c r="AB21" s="129">
        <v>0</v>
      </c>
      <c r="AC21" s="130"/>
      <c r="AD21" s="130"/>
      <c r="AE21" s="130"/>
      <c r="AF21" s="130"/>
      <c r="AG21" s="130"/>
      <c r="AH21" s="130"/>
      <c r="AI21" s="129">
        <v>0</v>
      </c>
      <c r="AJ21" s="130"/>
      <c r="AK21" s="130"/>
      <c r="AL21" s="130"/>
      <c r="AM21" s="130"/>
      <c r="AN21" s="130"/>
      <c r="AO21" s="130"/>
      <c r="AP21" s="129">
        <v>0</v>
      </c>
      <c r="AQ21" s="130"/>
      <c r="AR21" s="130"/>
      <c r="AS21" s="130"/>
      <c r="AT21" s="130"/>
      <c r="AU21" s="130"/>
      <c r="AV21" s="130"/>
      <c r="AW21" s="129">
        <v>0</v>
      </c>
      <c r="AX21" s="130"/>
      <c r="AY21" s="130"/>
      <c r="AZ21" s="130"/>
      <c r="BA21" s="130"/>
      <c r="BB21" s="130"/>
      <c r="BC21" s="130"/>
      <c r="BD21" s="64"/>
      <c r="BE21" s="65"/>
      <c r="BF21" s="65"/>
      <c r="BG21" s="65"/>
      <c r="BH21" s="65"/>
      <c r="BI21" s="65"/>
      <c r="BJ21" s="65"/>
      <c r="BK21" s="65"/>
    </row>
    <row r="22" spans="2:63" ht="14.25">
      <c r="B22" s="64" t="s">
        <v>67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</row>
    <row r="23" spans="2:63" ht="24" customHeight="1">
      <c r="B23" s="64" t="s">
        <v>68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4" t="s">
        <v>65</v>
      </c>
      <c r="Y23" s="65"/>
      <c r="Z23" s="65"/>
      <c r="AA23" s="65"/>
      <c r="AB23" s="129">
        <v>0</v>
      </c>
      <c r="AC23" s="130"/>
      <c r="AD23" s="130"/>
      <c r="AE23" s="130"/>
      <c r="AF23" s="130"/>
      <c r="AG23" s="130"/>
      <c r="AH23" s="130"/>
      <c r="AI23" s="129">
        <v>0</v>
      </c>
      <c r="AJ23" s="130"/>
      <c r="AK23" s="130"/>
      <c r="AL23" s="130"/>
      <c r="AM23" s="130"/>
      <c r="AN23" s="130"/>
      <c r="AO23" s="130"/>
      <c r="AP23" s="129">
        <v>0</v>
      </c>
      <c r="AQ23" s="130"/>
      <c r="AR23" s="130"/>
      <c r="AS23" s="130"/>
      <c r="AT23" s="130"/>
      <c r="AU23" s="130"/>
      <c r="AV23" s="130"/>
      <c r="AW23" s="129">
        <v>0</v>
      </c>
      <c r="AX23" s="130"/>
      <c r="AY23" s="130"/>
      <c r="AZ23" s="130"/>
      <c r="BA23" s="130"/>
      <c r="BB23" s="130"/>
      <c r="BC23" s="130"/>
      <c r="BD23" s="64"/>
      <c r="BE23" s="65"/>
      <c r="BF23" s="65"/>
      <c r="BG23" s="65"/>
      <c r="BH23" s="65"/>
      <c r="BI23" s="65"/>
      <c r="BJ23" s="65"/>
      <c r="BK23" s="65"/>
    </row>
    <row r="24" spans="2:63" ht="39" customHeight="1">
      <c r="B24" s="64" t="s">
        <v>69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4" t="s">
        <v>65</v>
      </c>
      <c r="Y24" s="65"/>
      <c r="Z24" s="65"/>
      <c r="AA24" s="65"/>
      <c r="AB24" s="129">
        <v>0</v>
      </c>
      <c r="AC24" s="130"/>
      <c r="AD24" s="130"/>
      <c r="AE24" s="130"/>
      <c r="AF24" s="130"/>
      <c r="AG24" s="130"/>
      <c r="AH24" s="130"/>
      <c r="AI24" s="129">
        <v>0</v>
      </c>
      <c r="AJ24" s="130"/>
      <c r="AK24" s="130"/>
      <c r="AL24" s="130"/>
      <c r="AM24" s="130"/>
      <c r="AN24" s="130"/>
      <c r="AO24" s="130"/>
      <c r="AP24" s="129">
        <v>0</v>
      </c>
      <c r="AQ24" s="130"/>
      <c r="AR24" s="130"/>
      <c r="AS24" s="130"/>
      <c r="AT24" s="130"/>
      <c r="AU24" s="130"/>
      <c r="AV24" s="130"/>
      <c r="AW24" s="129">
        <v>0</v>
      </c>
      <c r="AX24" s="130"/>
      <c r="AY24" s="130"/>
      <c r="AZ24" s="130"/>
      <c r="BA24" s="130"/>
      <c r="BB24" s="130"/>
      <c r="BC24" s="130"/>
      <c r="BD24" s="64"/>
      <c r="BE24" s="65"/>
      <c r="BF24" s="65"/>
      <c r="BG24" s="65"/>
      <c r="BH24" s="65"/>
      <c r="BI24" s="65"/>
      <c r="BJ24" s="65"/>
      <c r="BK24" s="65"/>
    </row>
    <row r="25" spans="2:63" ht="26.25" customHeight="1">
      <c r="B25" s="64">
        <v>3</v>
      </c>
      <c r="C25" s="65"/>
      <c r="D25" s="65"/>
      <c r="E25" s="64" t="s">
        <v>70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4" t="s">
        <v>65</v>
      </c>
      <c r="Y25" s="65"/>
      <c r="Z25" s="65"/>
      <c r="AA25" s="65"/>
      <c r="AB25" s="129">
        <v>0</v>
      </c>
      <c r="AC25" s="130"/>
      <c r="AD25" s="130"/>
      <c r="AE25" s="130"/>
      <c r="AF25" s="130"/>
      <c r="AG25" s="130"/>
      <c r="AH25" s="130"/>
      <c r="AI25" s="129">
        <v>0</v>
      </c>
      <c r="AJ25" s="130"/>
      <c r="AK25" s="130"/>
      <c r="AL25" s="130"/>
      <c r="AM25" s="130"/>
      <c r="AN25" s="130"/>
      <c r="AO25" s="130"/>
      <c r="AP25" s="129">
        <v>0</v>
      </c>
      <c r="AQ25" s="130"/>
      <c r="AR25" s="130"/>
      <c r="AS25" s="130"/>
      <c r="AT25" s="130"/>
      <c r="AU25" s="130"/>
      <c r="AV25" s="130"/>
      <c r="AW25" s="129">
        <v>0</v>
      </c>
      <c r="AX25" s="130"/>
      <c r="AY25" s="130"/>
      <c r="AZ25" s="130"/>
      <c r="BA25" s="130"/>
      <c r="BB25" s="130"/>
      <c r="BC25" s="130"/>
      <c r="BD25" s="64">
        <v>0</v>
      </c>
      <c r="BE25" s="65"/>
      <c r="BF25" s="65"/>
      <c r="BG25" s="65"/>
      <c r="BH25" s="65"/>
      <c r="BI25" s="65"/>
      <c r="BJ25" s="65"/>
      <c r="BK25" s="65"/>
    </row>
    <row r="26" spans="2:63" ht="14.25">
      <c r="B26" s="64" t="s">
        <v>71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</row>
    <row r="27" spans="2:63" ht="27.75" customHeight="1">
      <c r="B27" s="64" t="s">
        <v>72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4" t="s">
        <v>65</v>
      </c>
      <c r="Y27" s="65"/>
      <c r="Z27" s="65"/>
      <c r="AA27" s="65"/>
      <c r="AB27" s="129">
        <v>0</v>
      </c>
      <c r="AC27" s="130"/>
      <c r="AD27" s="130"/>
      <c r="AE27" s="130"/>
      <c r="AF27" s="130"/>
      <c r="AG27" s="130"/>
      <c r="AH27" s="130"/>
      <c r="AI27" s="129">
        <v>0</v>
      </c>
      <c r="AJ27" s="130"/>
      <c r="AK27" s="130"/>
      <c r="AL27" s="130"/>
      <c r="AM27" s="130"/>
      <c r="AN27" s="130"/>
      <c r="AO27" s="130"/>
      <c r="AP27" s="129">
        <v>0</v>
      </c>
      <c r="AQ27" s="130"/>
      <c r="AR27" s="130"/>
      <c r="AS27" s="130"/>
      <c r="AT27" s="130"/>
      <c r="AU27" s="130"/>
      <c r="AV27" s="130"/>
      <c r="AW27" s="129"/>
      <c r="AX27" s="130"/>
      <c r="AY27" s="130"/>
      <c r="AZ27" s="130"/>
      <c r="BA27" s="130"/>
      <c r="BB27" s="130"/>
      <c r="BC27" s="130"/>
      <c r="BD27" s="129"/>
      <c r="BE27" s="130"/>
      <c r="BF27" s="130"/>
      <c r="BG27" s="130"/>
      <c r="BH27" s="130"/>
      <c r="BI27" s="130"/>
      <c r="BJ27" s="130"/>
      <c r="BK27" s="130"/>
    </row>
    <row r="28" spans="2:63" ht="24" customHeight="1">
      <c r="B28" s="64">
        <v>4</v>
      </c>
      <c r="C28" s="65"/>
      <c r="D28" s="65"/>
      <c r="E28" s="64" t="s">
        <v>73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4" t="s">
        <v>65</v>
      </c>
      <c r="Y28" s="65"/>
      <c r="Z28" s="65"/>
      <c r="AA28" s="65"/>
      <c r="AB28" s="129">
        <v>0</v>
      </c>
      <c r="AC28" s="130"/>
      <c r="AD28" s="130"/>
      <c r="AE28" s="130"/>
      <c r="AF28" s="130"/>
      <c r="AG28" s="130"/>
      <c r="AH28" s="130"/>
      <c r="AI28" s="129">
        <v>0</v>
      </c>
      <c r="AJ28" s="130"/>
      <c r="AK28" s="130"/>
      <c r="AL28" s="130"/>
      <c r="AM28" s="130"/>
      <c r="AN28" s="130"/>
      <c r="AO28" s="130"/>
      <c r="AP28" s="129">
        <f>AI28-AB28</f>
        <v>0</v>
      </c>
      <c r="AQ28" s="130"/>
      <c r="AR28" s="130"/>
      <c r="AS28" s="130"/>
      <c r="AT28" s="130"/>
      <c r="AU28" s="130"/>
      <c r="AV28" s="130"/>
      <c r="AW28" s="129">
        <v>0</v>
      </c>
      <c r="AX28" s="130"/>
      <c r="AY28" s="130"/>
      <c r="AZ28" s="130"/>
      <c r="BA28" s="130"/>
      <c r="BB28" s="130"/>
      <c r="BC28" s="130"/>
      <c r="BD28" s="64"/>
      <c r="BE28" s="65"/>
      <c r="BF28" s="65"/>
      <c r="BG28" s="65"/>
      <c r="BH28" s="65"/>
      <c r="BI28" s="65"/>
      <c r="BJ28" s="65"/>
      <c r="BK28" s="65"/>
    </row>
    <row r="29" spans="2:63" ht="14.25" customHeight="1">
      <c r="B29" s="64" t="s">
        <v>71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</row>
    <row r="30" spans="2:63" ht="24.75" customHeight="1">
      <c r="B30" s="64" t="s">
        <v>74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4" t="s">
        <v>65</v>
      </c>
      <c r="Y30" s="65"/>
      <c r="Z30" s="65"/>
      <c r="AA30" s="65"/>
      <c r="AB30" s="129">
        <v>0</v>
      </c>
      <c r="AC30" s="130"/>
      <c r="AD30" s="130"/>
      <c r="AE30" s="130"/>
      <c r="AF30" s="130"/>
      <c r="AG30" s="130"/>
      <c r="AH30" s="130"/>
      <c r="AI30" s="129">
        <v>0</v>
      </c>
      <c r="AJ30" s="130"/>
      <c r="AK30" s="130"/>
      <c r="AL30" s="130"/>
      <c r="AM30" s="130"/>
      <c r="AN30" s="130"/>
      <c r="AO30" s="130"/>
      <c r="AP30" s="129">
        <v>0</v>
      </c>
      <c r="AQ30" s="130"/>
      <c r="AR30" s="130"/>
      <c r="AS30" s="130"/>
      <c r="AT30" s="130"/>
      <c r="AU30" s="130"/>
      <c r="AV30" s="130"/>
      <c r="AW30" s="129">
        <v>0</v>
      </c>
      <c r="AX30" s="130"/>
      <c r="AY30" s="130"/>
      <c r="AZ30" s="130"/>
      <c r="BA30" s="130"/>
      <c r="BB30" s="130"/>
      <c r="BC30" s="130"/>
      <c r="BD30" s="64"/>
      <c r="BE30" s="65"/>
      <c r="BF30" s="65"/>
      <c r="BG30" s="65"/>
      <c r="BH30" s="65"/>
      <c r="BI30" s="65"/>
      <c r="BJ30" s="65"/>
      <c r="BK30" s="65"/>
    </row>
    <row r="31" spans="2:63" ht="24.75" customHeight="1">
      <c r="B31" s="64">
        <v>5</v>
      </c>
      <c r="C31" s="65"/>
      <c r="D31" s="65"/>
      <c r="E31" s="64" t="s">
        <v>75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4" t="s">
        <v>65</v>
      </c>
      <c r="Y31" s="65"/>
      <c r="Z31" s="65"/>
      <c r="AA31" s="65"/>
      <c r="AB31" s="129">
        <v>132710694.81</v>
      </c>
      <c r="AC31" s="130"/>
      <c r="AD31" s="130"/>
      <c r="AE31" s="130"/>
      <c r="AF31" s="130"/>
      <c r="AG31" s="130"/>
      <c r="AH31" s="130"/>
      <c r="AI31" s="129">
        <v>127146667.25</v>
      </c>
      <c r="AJ31" s="130"/>
      <c r="AK31" s="130"/>
      <c r="AL31" s="130"/>
      <c r="AM31" s="130"/>
      <c r="AN31" s="130"/>
      <c r="AO31" s="130"/>
      <c r="AP31" s="129">
        <f>AI31-AB31</f>
        <v>-5564027.560000002</v>
      </c>
      <c r="AQ31" s="130"/>
      <c r="AR31" s="130"/>
      <c r="AS31" s="130"/>
      <c r="AT31" s="130"/>
      <c r="AU31" s="130"/>
      <c r="AV31" s="130"/>
      <c r="AW31" s="129">
        <f>AI31/AB31*100</f>
        <v>95.80740077657951</v>
      </c>
      <c r="AX31" s="130"/>
      <c r="AY31" s="130"/>
      <c r="AZ31" s="130"/>
      <c r="BA31" s="130"/>
      <c r="BB31" s="130"/>
      <c r="BC31" s="130"/>
      <c r="BD31" s="64" t="s">
        <v>136</v>
      </c>
      <c r="BE31" s="65"/>
      <c r="BF31" s="65"/>
      <c r="BG31" s="65"/>
      <c r="BH31" s="65"/>
      <c r="BI31" s="65"/>
      <c r="BJ31" s="65"/>
      <c r="BK31" s="65"/>
    </row>
    <row r="32" ht="14.25">
      <c r="AI32" s="1">
        <v>18</v>
      </c>
    </row>
    <row r="33" ht="14.25">
      <c r="B33" s="1" t="s">
        <v>76</v>
      </c>
    </row>
    <row r="34" spans="2:62" ht="14.25">
      <c r="B34" s="1">
        <v>1</v>
      </c>
      <c r="C34" s="1">
        <f>+B34</f>
        <v>1</v>
      </c>
      <c r="D34" s="1">
        <f aca="true" t="shared" si="0" ref="D34:BJ34">+C34</f>
        <v>1</v>
      </c>
      <c r="E34" s="1">
        <f t="shared" si="0"/>
        <v>1</v>
      </c>
      <c r="F34" s="1">
        <f t="shared" si="0"/>
        <v>1</v>
      </c>
      <c r="G34" s="1">
        <f t="shared" si="0"/>
        <v>1</v>
      </c>
      <c r="H34" s="1">
        <f t="shared" si="0"/>
        <v>1</v>
      </c>
      <c r="I34" s="1">
        <f t="shared" si="0"/>
        <v>1</v>
      </c>
      <c r="J34" s="1">
        <f t="shared" si="0"/>
        <v>1</v>
      </c>
      <c r="K34" s="1">
        <f t="shared" si="0"/>
        <v>1</v>
      </c>
      <c r="L34" s="1">
        <f t="shared" si="0"/>
        <v>1</v>
      </c>
      <c r="M34" s="1">
        <f t="shared" si="0"/>
        <v>1</v>
      </c>
      <c r="N34" s="1">
        <f t="shared" si="0"/>
        <v>1</v>
      </c>
      <c r="O34" s="1">
        <f t="shared" si="0"/>
        <v>1</v>
      </c>
      <c r="P34" s="1">
        <f t="shared" si="0"/>
        <v>1</v>
      </c>
      <c r="Q34" s="1">
        <f t="shared" si="0"/>
        <v>1</v>
      </c>
      <c r="R34" s="1">
        <f t="shared" si="0"/>
        <v>1</v>
      </c>
      <c r="S34" s="1">
        <f t="shared" si="0"/>
        <v>1</v>
      </c>
      <c r="T34" s="1">
        <f t="shared" si="0"/>
        <v>1</v>
      </c>
      <c r="U34" s="1">
        <f t="shared" si="0"/>
        <v>1</v>
      </c>
      <c r="V34" s="1">
        <f t="shared" si="0"/>
        <v>1</v>
      </c>
      <c r="W34" s="1">
        <f t="shared" si="0"/>
        <v>1</v>
      </c>
      <c r="X34" s="1">
        <f t="shared" si="0"/>
        <v>1</v>
      </c>
      <c r="Y34" s="1">
        <f t="shared" si="0"/>
        <v>1</v>
      </c>
      <c r="Z34" s="1">
        <f t="shared" si="0"/>
        <v>1</v>
      </c>
      <c r="AA34" s="1">
        <f t="shared" si="0"/>
        <v>1</v>
      </c>
      <c r="AB34" s="1">
        <f t="shared" si="0"/>
        <v>1</v>
      </c>
      <c r="AC34" s="1">
        <f t="shared" si="0"/>
        <v>1</v>
      </c>
      <c r="AD34" s="1">
        <f t="shared" si="0"/>
        <v>1</v>
      </c>
      <c r="AE34" s="1">
        <f t="shared" si="0"/>
        <v>1</v>
      </c>
      <c r="AG34" s="1">
        <f t="shared" si="0"/>
        <v>0</v>
      </c>
      <c r="AH34" s="1">
        <f t="shared" si="0"/>
        <v>0</v>
      </c>
      <c r="AI34" s="1">
        <f t="shared" si="0"/>
        <v>0</v>
      </c>
      <c r="AJ34" s="1">
        <f t="shared" si="0"/>
        <v>0</v>
      </c>
      <c r="AK34" s="1">
        <f t="shared" si="0"/>
        <v>0</v>
      </c>
      <c r="AM34" s="1">
        <f t="shared" si="0"/>
        <v>0</v>
      </c>
      <c r="AN34" s="1">
        <f t="shared" si="0"/>
        <v>0</v>
      </c>
      <c r="AO34" s="1">
        <f t="shared" si="0"/>
        <v>0</v>
      </c>
      <c r="AP34" s="1">
        <f t="shared" si="0"/>
        <v>0</v>
      </c>
      <c r="AQ34" s="1">
        <f t="shared" si="0"/>
        <v>0</v>
      </c>
      <c r="AR34" s="1">
        <f t="shared" si="0"/>
        <v>0</v>
      </c>
      <c r="AT34" s="1">
        <f t="shared" si="0"/>
        <v>0</v>
      </c>
      <c r="AU34" s="1">
        <f t="shared" si="0"/>
        <v>0</v>
      </c>
      <c r="AV34" s="1">
        <f t="shared" si="0"/>
        <v>0</v>
      </c>
      <c r="AW34" s="1">
        <f t="shared" si="0"/>
        <v>0</v>
      </c>
      <c r="AX34" s="1">
        <f t="shared" si="0"/>
        <v>0</v>
      </c>
      <c r="AY34" s="1">
        <f t="shared" si="0"/>
        <v>0</v>
      </c>
      <c r="AZ34" s="1">
        <f t="shared" si="0"/>
        <v>0</v>
      </c>
      <c r="BA34" s="1">
        <f t="shared" si="0"/>
        <v>0</v>
      </c>
      <c r="BB34" s="1">
        <f t="shared" si="0"/>
        <v>0</v>
      </c>
      <c r="BD34" s="1">
        <f t="shared" si="0"/>
        <v>0</v>
      </c>
      <c r="BE34" s="1">
        <f t="shared" si="0"/>
        <v>0</v>
      </c>
      <c r="BG34" s="1">
        <f t="shared" si="0"/>
        <v>0</v>
      </c>
      <c r="BH34" s="1">
        <f t="shared" si="0"/>
        <v>0</v>
      </c>
      <c r="BI34" s="1">
        <f t="shared" si="0"/>
        <v>0</v>
      </c>
      <c r="BJ34" s="1">
        <f t="shared" si="0"/>
        <v>0</v>
      </c>
    </row>
    <row r="35" spans="2:63" ht="13.5" customHeight="1">
      <c r="B35" s="132" t="s">
        <v>19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4"/>
      <c r="BB35" s="131" t="s">
        <v>77</v>
      </c>
      <c r="BC35" s="103"/>
      <c r="BD35" s="103"/>
      <c r="BE35" s="103"/>
      <c r="BF35" s="103"/>
      <c r="BG35" s="103"/>
      <c r="BH35" s="103"/>
      <c r="BI35" s="103"/>
      <c r="BJ35" s="103"/>
      <c r="BK35" s="104"/>
    </row>
    <row r="36" spans="2:63" ht="13.5" customHeight="1">
      <c r="B36" s="135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7"/>
      <c r="BB36" s="127" t="s">
        <v>178</v>
      </c>
      <c r="BC36" s="128"/>
      <c r="BD36" s="128"/>
      <c r="BE36" s="128"/>
      <c r="BF36" s="128"/>
      <c r="BG36" s="128"/>
      <c r="BH36" s="128"/>
      <c r="BI36" s="128"/>
      <c r="BJ36" s="128"/>
      <c r="BK36" s="128"/>
    </row>
    <row r="37" spans="2:63" ht="14.25">
      <c r="B37" s="124">
        <v>1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6"/>
      <c r="BB37" s="110">
        <v>2</v>
      </c>
      <c r="BC37" s="111"/>
      <c r="BD37" s="111"/>
      <c r="BE37" s="111"/>
      <c r="BF37" s="111"/>
      <c r="BG37" s="111"/>
      <c r="BH37" s="111"/>
      <c r="BI37" s="111"/>
      <c r="BJ37" s="111"/>
      <c r="BK37" s="111"/>
    </row>
    <row r="38" spans="2:63" ht="14.25">
      <c r="B38" s="112" t="s">
        <v>179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4"/>
      <c r="BB38" s="110">
        <v>150</v>
      </c>
      <c r="BC38" s="111"/>
      <c r="BD38" s="111"/>
      <c r="BE38" s="111"/>
      <c r="BF38" s="111"/>
      <c r="BG38" s="111"/>
      <c r="BH38" s="111"/>
      <c r="BI38" s="111"/>
      <c r="BJ38" s="111"/>
      <c r="BK38" s="111"/>
    </row>
    <row r="39" spans="2:63" ht="14.25">
      <c r="B39" s="115" t="s">
        <v>180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7"/>
      <c r="BB39" s="110">
        <v>1300</v>
      </c>
      <c r="BC39" s="111"/>
      <c r="BD39" s="111"/>
      <c r="BE39" s="111"/>
      <c r="BF39" s="111"/>
      <c r="BG39" s="111"/>
      <c r="BH39" s="111"/>
      <c r="BI39" s="111"/>
      <c r="BJ39" s="111"/>
      <c r="BK39" s="111"/>
    </row>
    <row r="40" spans="2:63" ht="14.25">
      <c r="B40" s="107" t="s">
        <v>181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9"/>
      <c r="BB40" s="110">
        <v>100</v>
      </c>
      <c r="BC40" s="111"/>
      <c r="BD40" s="111"/>
      <c r="BE40" s="111"/>
      <c r="BF40" s="111"/>
      <c r="BG40" s="111"/>
      <c r="BH40" s="111"/>
      <c r="BI40" s="111"/>
      <c r="BJ40" s="111"/>
      <c r="BK40" s="111"/>
    </row>
    <row r="41" spans="2:63" ht="14.25">
      <c r="B41" s="112" t="s">
        <v>182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4"/>
      <c r="BB41" s="110">
        <v>150</v>
      </c>
      <c r="BC41" s="111"/>
      <c r="BD41" s="111"/>
      <c r="BE41" s="111"/>
      <c r="BF41" s="111"/>
      <c r="BG41" s="111"/>
      <c r="BH41" s="111"/>
      <c r="BI41" s="111"/>
      <c r="BJ41" s="111"/>
      <c r="BK41" s="111"/>
    </row>
    <row r="42" spans="2:63" ht="14.25">
      <c r="B42" s="115" t="s">
        <v>183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7"/>
      <c r="BB42" s="110">
        <v>1900</v>
      </c>
      <c r="BC42" s="111"/>
      <c r="BD42" s="111"/>
      <c r="BE42" s="111"/>
      <c r="BF42" s="111"/>
      <c r="BG42" s="111"/>
      <c r="BH42" s="111"/>
      <c r="BI42" s="111"/>
      <c r="BJ42" s="111"/>
      <c r="BK42" s="111"/>
    </row>
    <row r="43" spans="2:63" ht="14.25">
      <c r="B43" s="107" t="s">
        <v>184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9"/>
      <c r="BB43" s="110">
        <v>2300</v>
      </c>
      <c r="BC43" s="111"/>
      <c r="BD43" s="111"/>
      <c r="BE43" s="111"/>
      <c r="BF43" s="111"/>
      <c r="BG43" s="111"/>
      <c r="BH43" s="111"/>
      <c r="BI43" s="111"/>
      <c r="BJ43" s="111"/>
      <c r="BK43" s="111"/>
    </row>
    <row r="44" spans="2:63" ht="14.25" hidden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4"/>
      <c r="BB44" s="110"/>
      <c r="BC44" s="111"/>
      <c r="BD44" s="111"/>
      <c r="BE44" s="111"/>
      <c r="BF44" s="111"/>
      <c r="BG44" s="111"/>
      <c r="BH44" s="111"/>
      <c r="BI44" s="111"/>
      <c r="BJ44" s="111"/>
      <c r="BK44" s="111"/>
    </row>
    <row r="45" spans="2:63" ht="14.25" hidden="1"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7"/>
      <c r="BB45" s="110"/>
      <c r="BC45" s="111"/>
      <c r="BD45" s="111"/>
      <c r="BE45" s="111"/>
      <c r="BF45" s="111"/>
      <c r="BG45" s="111"/>
      <c r="BH45" s="111"/>
      <c r="BI45" s="111"/>
      <c r="BJ45" s="111"/>
      <c r="BK45" s="111"/>
    </row>
    <row r="46" spans="2:63" ht="14.25" hidden="1"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9"/>
      <c r="BB46" s="110"/>
      <c r="BC46" s="111"/>
      <c r="BD46" s="111"/>
      <c r="BE46" s="111"/>
      <c r="BF46" s="111"/>
      <c r="BG46" s="111"/>
      <c r="BH46" s="111"/>
      <c r="BI46" s="111"/>
      <c r="BJ46" s="111"/>
      <c r="BK46" s="111"/>
    </row>
    <row r="47" spans="2:63" ht="14.25" hidden="1"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4"/>
      <c r="BB47" s="110"/>
      <c r="BC47" s="111"/>
      <c r="BD47" s="111"/>
      <c r="BE47" s="111"/>
      <c r="BF47" s="111"/>
      <c r="BG47" s="111"/>
      <c r="BH47" s="111"/>
      <c r="BI47" s="111"/>
      <c r="BJ47" s="111"/>
      <c r="BK47" s="111"/>
    </row>
    <row r="48" spans="2:63" ht="14.25" hidden="1"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7"/>
      <c r="BB48" s="110"/>
      <c r="BC48" s="111"/>
      <c r="BD48" s="111"/>
      <c r="BE48" s="111"/>
      <c r="BF48" s="111"/>
      <c r="BG48" s="111"/>
      <c r="BH48" s="111"/>
      <c r="BI48" s="111"/>
      <c r="BJ48" s="111"/>
      <c r="BK48" s="111"/>
    </row>
    <row r="49" spans="2:63" ht="14.25" hidden="1"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9"/>
      <c r="BB49" s="110"/>
      <c r="BC49" s="111"/>
      <c r="BD49" s="111"/>
      <c r="BE49" s="111"/>
      <c r="BF49" s="111"/>
      <c r="BG49" s="111"/>
      <c r="BH49" s="111"/>
      <c r="BI49" s="111"/>
      <c r="BJ49" s="111"/>
      <c r="BK49" s="111"/>
    </row>
    <row r="50" spans="2:63" ht="14.25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6"/>
      <c r="O50" s="17"/>
      <c r="P50" s="17"/>
      <c r="Q50" s="17"/>
      <c r="R50" s="17"/>
      <c r="S50" s="17"/>
      <c r="T50" s="17"/>
      <c r="U50" s="17"/>
      <c r="V50" s="17"/>
      <c r="W50" s="17"/>
      <c r="X50" s="16"/>
      <c r="Y50" s="17"/>
      <c r="Z50" s="17"/>
      <c r="AA50" s="17"/>
      <c r="AB50" s="17"/>
      <c r="AC50" s="17"/>
      <c r="AD50" s="17"/>
      <c r="AE50" s="17"/>
      <c r="AF50" s="17"/>
      <c r="AG50" s="17"/>
      <c r="AH50" s="16"/>
      <c r="AI50" s="17"/>
      <c r="AJ50" s="17"/>
      <c r="AK50" s="17"/>
      <c r="AL50" s="17"/>
      <c r="AM50" s="17"/>
      <c r="AN50" s="17"/>
      <c r="AO50" s="17"/>
      <c r="AP50" s="17"/>
      <c r="AQ50" s="17"/>
      <c r="AR50" s="16"/>
      <c r="AS50" s="17"/>
      <c r="AT50" s="17"/>
      <c r="AU50" s="17"/>
      <c r="AV50" s="17"/>
      <c r="AW50" s="17"/>
      <c r="AX50" s="17"/>
      <c r="AY50" s="17"/>
      <c r="AZ50" s="17"/>
      <c r="BA50" s="17"/>
      <c r="BB50" s="16"/>
      <c r="BC50" s="17"/>
      <c r="BD50" s="17"/>
      <c r="BE50" s="17"/>
      <c r="BF50" s="17"/>
      <c r="BG50" s="17"/>
      <c r="BH50" s="17"/>
      <c r="BI50" s="17"/>
      <c r="BJ50" s="17"/>
      <c r="BK50" s="17"/>
    </row>
    <row r="51" spans="2:63" ht="14.25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7"/>
      <c r="P51" s="17"/>
      <c r="Q51" s="17"/>
      <c r="R51" s="17"/>
      <c r="S51" s="17"/>
      <c r="T51" s="17"/>
      <c r="U51" s="17"/>
      <c r="V51" s="17"/>
      <c r="W51" s="17"/>
      <c r="X51" s="16"/>
      <c r="Y51" s="17"/>
      <c r="Z51" s="17"/>
      <c r="AA51" s="17"/>
      <c r="AB51" s="17"/>
      <c r="AC51" s="17"/>
      <c r="AD51" s="17"/>
      <c r="AE51" s="17"/>
      <c r="AF51" s="17"/>
      <c r="AG51" s="17"/>
      <c r="AH51" s="16"/>
      <c r="AI51" s="17"/>
      <c r="AJ51" s="17"/>
      <c r="AK51" s="17"/>
      <c r="AL51" s="17"/>
      <c r="AM51" s="17"/>
      <c r="AN51" s="17"/>
      <c r="AO51" s="17"/>
      <c r="AP51" s="17"/>
      <c r="AQ51" s="17"/>
      <c r="AR51" s="16"/>
      <c r="AS51" s="17"/>
      <c r="AT51" s="17"/>
      <c r="AU51" s="17"/>
      <c r="AV51" s="17"/>
      <c r="AW51" s="17"/>
      <c r="AX51" s="17"/>
      <c r="AY51" s="17"/>
      <c r="AZ51" s="17"/>
      <c r="BA51" s="17"/>
      <c r="BB51" s="16"/>
      <c r="BC51" s="17"/>
      <c r="BD51" s="17"/>
      <c r="BE51" s="17"/>
      <c r="BF51" s="17"/>
      <c r="BG51" s="17"/>
      <c r="BH51" s="17"/>
      <c r="BI51" s="17"/>
      <c r="BJ51" s="17"/>
      <c r="BK51" s="17"/>
    </row>
    <row r="52" spans="2:63" ht="14.25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6"/>
      <c r="O52" s="17"/>
      <c r="P52" s="17"/>
      <c r="Q52" s="17"/>
      <c r="R52" s="17"/>
      <c r="S52" s="17"/>
      <c r="T52" s="17"/>
      <c r="U52" s="17"/>
      <c r="V52" s="17"/>
      <c r="W52" s="17"/>
      <c r="X52" s="16"/>
      <c r="Y52" s="17"/>
      <c r="Z52" s="17"/>
      <c r="AA52" s="17"/>
      <c r="AB52" s="17"/>
      <c r="AC52" s="17"/>
      <c r="AD52" s="17"/>
      <c r="AE52" s="17"/>
      <c r="AF52" s="17"/>
      <c r="AG52" s="17"/>
      <c r="AH52" s="16"/>
      <c r="AI52" s="17"/>
      <c r="AJ52" s="17"/>
      <c r="AK52" s="17"/>
      <c r="AL52" s="17"/>
      <c r="AM52" s="17"/>
      <c r="AN52" s="17"/>
      <c r="AO52" s="17"/>
      <c r="AP52" s="17"/>
      <c r="AQ52" s="17"/>
      <c r="AR52" s="16"/>
      <c r="AS52" s="17"/>
      <c r="AT52" s="17"/>
      <c r="AU52" s="17"/>
      <c r="AV52" s="17"/>
      <c r="AW52" s="17"/>
      <c r="AX52" s="17"/>
      <c r="AY52" s="17"/>
      <c r="AZ52" s="17"/>
      <c r="BA52" s="17"/>
      <c r="BB52" s="16"/>
      <c r="BC52" s="17"/>
      <c r="BD52" s="17"/>
      <c r="BE52" s="17"/>
      <c r="BF52" s="17"/>
      <c r="BG52" s="17"/>
      <c r="BH52" s="17"/>
      <c r="BI52" s="17"/>
      <c r="BJ52" s="17"/>
      <c r="BK52" s="17"/>
    </row>
    <row r="53" spans="2:63" ht="14.25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6"/>
      <c r="O53" s="17"/>
      <c r="P53" s="17"/>
      <c r="Q53" s="17"/>
      <c r="R53" s="17"/>
      <c r="S53" s="17"/>
      <c r="T53" s="17"/>
      <c r="U53" s="17"/>
      <c r="V53" s="17"/>
      <c r="W53" s="17"/>
      <c r="X53" s="16"/>
      <c r="Y53" s="17"/>
      <c r="Z53" s="17"/>
      <c r="AA53" s="17"/>
      <c r="AB53" s="17"/>
      <c r="AC53" s="17"/>
      <c r="AD53" s="17"/>
      <c r="AE53" s="17"/>
      <c r="AF53" s="17"/>
      <c r="AG53" s="17"/>
      <c r="AH53" s="16"/>
      <c r="AI53" s="17"/>
      <c r="AJ53" s="17"/>
      <c r="AK53" s="17"/>
      <c r="AL53" s="17"/>
      <c r="AM53" s="17"/>
      <c r="AN53" s="17"/>
      <c r="AO53" s="17"/>
      <c r="AP53" s="17"/>
      <c r="AQ53" s="17"/>
      <c r="AR53" s="16"/>
      <c r="AS53" s="17"/>
      <c r="AT53" s="17"/>
      <c r="AU53" s="17"/>
      <c r="AV53" s="17"/>
      <c r="AW53" s="17"/>
      <c r="AX53" s="17"/>
      <c r="AY53" s="17"/>
      <c r="AZ53" s="17"/>
      <c r="BA53" s="17"/>
      <c r="BB53" s="16"/>
      <c r="BC53" s="17"/>
      <c r="BD53" s="17"/>
      <c r="BE53" s="17"/>
      <c r="BF53" s="17"/>
      <c r="BG53" s="17"/>
      <c r="BH53" s="17"/>
      <c r="BI53" s="17"/>
      <c r="BJ53" s="17"/>
      <c r="BK53" s="17"/>
    </row>
    <row r="55" ht="14.25">
      <c r="B55" s="1" t="s">
        <v>78</v>
      </c>
    </row>
    <row r="56" ht="14.25">
      <c r="B56" s="1" t="s">
        <v>79</v>
      </c>
    </row>
    <row r="57" ht="14.25">
      <c r="B57" s="1" t="s">
        <v>80</v>
      </c>
    </row>
    <row r="59" spans="2:63" ht="35.25" customHeight="1">
      <c r="B59" s="132" t="s">
        <v>83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1"/>
      <c r="P59" s="141" t="s">
        <v>82</v>
      </c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3"/>
      <c r="AN59" s="141" t="s">
        <v>81</v>
      </c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3"/>
      <c r="BD59" s="144" t="s">
        <v>89</v>
      </c>
      <c r="BE59" s="145"/>
      <c r="BF59" s="145"/>
      <c r="BG59" s="145"/>
      <c r="BH59" s="145"/>
      <c r="BI59" s="145"/>
      <c r="BJ59" s="145"/>
      <c r="BK59" s="146"/>
    </row>
    <row r="60" spans="2:63" ht="39.75" customHeight="1">
      <c r="B60" s="152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4"/>
      <c r="P60" s="66" t="s">
        <v>84</v>
      </c>
      <c r="Q60" s="83"/>
      <c r="R60" s="83"/>
      <c r="S60" s="83"/>
      <c r="T60" s="83"/>
      <c r="U60" s="83"/>
      <c r="V60" s="83"/>
      <c r="W60" s="83"/>
      <c r="X60" s="66" t="s">
        <v>85</v>
      </c>
      <c r="Y60" s="83"/>
      <c r="Z60" s="83"/>
      <c r="AA60" s="83"/>
      <c r="AB60" s="83"/>
      <c r="AC60" s="83"/>
      <c r="AD60" s="83"/>
      <c r="AE60" s="83"/>
      <c r="AF60" s="66" t="s">
        <v>86</v>
      </c>
      <c r="AG60" s="83"/>
      <c r="AH60" s="83"/>
      <c r="AI60" s="83"/>
      <c r="AJ60" s="83"/>
      <c r="AK60" s="83"/>
      <c r="AL60" s="83"/>
      <c r="AM60" s="83"/>
      <c r="AN60" s="66" t="s">
        <v>87</v>
      </c>
      <c r="AO60" s="83"/>
      <c r="AP60" s="83"/>
      <c r="AQ60" s="83"/>
      <c r="AR60" s="83"/>
      <c r="AS60" s="83"/>
      <c r="AT60" s="83"/>
      <c r="AU60" s="83"/>
      <c r="AV60" s="66" t="s">
        <v>88</v>
      </c>
      <c r="AW60" s="83"/>
      <c r="AX60" s="83"/>
      <c r="AY60" s="83"/>
      <c r="AZ60" s="83"/>
      <c r="BA60" s="83"/>
      <c r="BB60" s="83"/>
      <c r="BC60" s="83"/>
      <c r="BD60" s="147"/>
      <c r="BE60" s="148"/>
      <c r="BF60" s="148"/>
      <c r="BG60" s="148"/>
      <c r="BH60" s="148"/>
      <c r="BI60" s="148"/>
      <c r="BJ60" s="148"/>
      <c r="BK60" s="149"/>
    </row>
    <row r="61" spans="2:63" ht="16.5" customHeight="1">
      <c r="B61" s="155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7"/>
      <c r="P61" s="118" t="s">
        <v>150</v>
      </c>
      <c r="Q61" s="119"/>
      <c r="R61" s="119"/>
      <c r="S61" s="119"/>
      <c r="T61" s="118" t="s">
        <v>187</v>
      </c>
      <c r="U61" s="119"/>
      <c r="V61" s="119"/>
      <c r="W61" s="119"/>
      <c r="X61" s="118" t="s">
        <v>150</v>
      </c>
      <c r="Y61" s="119"/>
      <c r="Z61" s="119"/>
      <c r="AA61" s="119"/>
      <c r="AB61" s="118" t="s">
        <v>187</v>
      </c>
      <c r="AC61" s="119"/>
      <c r="AD61" s="119"/>
      <c r="AE61" s="119"/>
      <c r="AF61" s="118" t="s">
        <v>150</v>
      </c>
      <c r="AG61" s="119"/>
      <c r="AH61" s="119"/>
      <c r="AI61" s="119"/>
      <c r="AJ61" s="118" t="s">
        <v>187</v>
      </c>
      <c r="AK61" s="119"/>
      <c r="AL61" s="119"/>
      <c r="AM61" s="119"/>
      <c r="AN61" s="118" t="s">
        <v>150</v>
      </c>
      <c r="AO61" s="119"/>
      <c r="AP61" s="119"/>
      <c r="AQ61" s="119"/>
      <c r="AR61" s="118" t="s">
        <v>187</v>
      </c>
      <c r="AS61" s="119"/>
      <c r="AT61" s="119"/>
      <c r="AU61" s="119"/>
      <c r="AV61" s="118" t="s">
        <v>150</v>
      </c>
      <c r="AW61" s="119"/>
      <c r="AX61" s="119"/>
      <c r="AY61" s="119"/>
      <c r="AZ61" s="118" t="s">
        <v>187</v>
      </c>
      <c r="BA61" s="119"/>
      <c r="BB61" s="119"/>
      <c r="BC61" s="119"/>
      <c r="BD61" s="118" t="s">
        <v>150</v>
      </c>
      <c r="BE61" s="119"/>
      <c r="BF61" s="119"/>
      <c r="BG61" s="119"/>
      <c r="BH61" s="118" t="s">
        <v>187</v>
      </c>
      <c r="BI61" s="119"/>
      <c r="BJ61" s="119"/>
      <c r="BK61" s="119"/>
    </row>
    <row r="62" spans="2:63" ht="14.25">
      <c r="B62" s="118">
        <v>1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8">
        <v>2</v>
      </c>
      <c r="Q62" s="119"/>
      <c r="R62" s="119"/>
      <c r="S62" s="119"/>
      <c r="T62" s="118">
        <v>3</v>
      </c>
      <c r="U62" s="119"/>
      <c r="V62" s="119"/>
      <c r="W62" s="119"/>
      <c r="X62" s="118">
        <v>4</v>
      </c>
      <c r="Y62" s="119"/>
      <c r="Z62" s="119"/>
      <c r="AA62" s="119"/>
      <c r="AB62" s="118">
        <v>5</v>
      </c>
      <c r="AC62" s="119"/>
      <c r="AD62" s="119"/>
      <c r="AE62" s="119"/>
      <c r="AF62" s="118">
        <v>6</v>
      </c>
      <c r="AG62" s="119"/>
      <c r="AH62" s="119"/>
      <c r="AI62" s="119"/>
      <c r="AJ62" s="118">
        <v>7</v>
      </c>
      <c r="AK62" s="119"/>
      <c r="AL62" s="119"/>
      <c r="AM62" s="119"/>
      <c r="AN62" s="118">
        <v>8</v>
      </c>
      <c r="AO62" s="119"/>
      <c r="AP62" s="119"/>
      <c r="AQ62" s="119"/>
      <c r="AR62" s="118">
        <v>9</v>
      </c>
      <c r="AS62" s="119"/>
      <c r="AT62" s="119"/>
      <c r="AU62" s="119"/>
      <c r="AV62" s="118">
        <v>10</v>
      </c>
      <c r="AW62" s="119"/>
      <c r="AX62" s="119"/>
      <c r="AY62" s="119"/>
      <c r="AZ62" s="118">
        <v>11</v>
      </c>
      <c r="BA62" s="119"/>
      <c r="BB62" s="119"/>
      <c r="BC62" s="119"/>
      <c r="BD62" s="118">
        <v>12</v>
      </c>
      <c r="BE62" s="119"/>
      <c r="BF62" s="119"/>
      <c r="BG62" s="119"/>
      <c r="BH62" s="118">
        <v>13</v>
      </c>
      <c r="BI62" s="119"/>
      <c r="BJ62" s="119"/>
      <c r="BK62" s="119"/>
    </row>
    <row r="63" spans="2:63" ht="60" customHeight="1">
      <c r="B63" s="118" t="s">
        <v>185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8">
        <v>0</v>
      </c>
      <c r="Q63" s="119"/>
      <c r="R63" s="119"/>
      <c r="S63" s="119"/>
      <c r="T63" s="118">
        <v>0</v>
      </c>
      <c r="U63" s="119"/>
      <c r="V63" s="119"/>
      <c r="W63" s="119"/>
      <c r="X63" s="118">
        <v>0</v>
      </c>
      <c r="Y63" s="119"/>
      <c r="Z63" s="119"/>
      <c r="AA63" s="119"/>
      <c r="AB63" s="118">
        <v>0</v>
      </c>
      <c r="AC63" s="119"/>
      <c r="AD63" s="119"/>
      <c r="AE63" s="119"/>
      <c r="AF63" s="118">
        <v>630</v>
      </c>
      <c r="AG63" s="119"/>
      <c r="AH63" s="119"/>
      <c r="AI63" s="119"/>
      <c r="AJ63" s="118">
        <v>630</v>
      </c>
      <c r="AK63" s="119"/>
      <c r="AL63" s="119"/>
      <c r="AM63" s="119"/>
      <c r="AN63" s="118">
        <v>0</v>
      </c>
      <c r="AO63" s="119"/>
      <c r="AP63" s="119"/>
      <c r="AQ63" s="119"/>
      <c r="AR63" s="118">
        <v>0</v>
      </c>
      <c r="AS63" s="119"/>
      <c r="AT63" s="119"/>
      <c r="AU63" s="119"/>
      <c r="AV63" s="118">
        <v>150</v>
      </c>
      <c r="AW63" s="119"/>
      <c r="AX63" s="119"/>
      <c r="AY63" s="119"/>
      <c r="AZ63" s="118">
        <v>150</v>
      </c>
      <c r="BA63" s="119"/>
      <c r="BB63" s="119"/>
      <c r="BC63" s="119"/>
      <c r="BD63" s="120">
        <v>381316</v>
      </c>
      <c r="BE63" s="121"/>
      <c r="BF63" s="121"/>
      <c r="BG63" s="121"/>
      <c r="BH63" s="120">
        <v>405238</v>
      </c>
      <c r="BI63" s="121"/>
      <c r="BJ63" s="121"/>
      <c r="BK63" s="121"/>
    </row>
    <row r="64" spans="2:63" ht="14.25">
      <c r="B64" s="118" t="s">
        <v>186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8">
        <v>0</v>
      </c>
      <c r="Q64" s="119"/>
      <c r="R64" s="119"/>
      <c r="S64" s="119"/>
      <c r="T64" s="118">
        <v>0</v>
      </c>
      <c r="U64" s="119"/>
      <c r="V64" s="119"/>
      <c r="W64" s="119"/>
      <c r="X64" s="118">
        <v>0</v>
      </c>
      <c r="Y64" s="119"/>
      <c r="Z64" s="119"/>
      <c r="AA64" s="119"/>
      <c r="AB64" s="118">
        <v>0</v>
      </c>
      <c r="AC64" s="119"/>
      <c r="AD64" s="119"/>
      <c r="AE64" s="119"/>
      <c r="AF64" s="118">
        <v>10092</v>
      </c>
      <c r="AG64" s="119"/>
      <c r="AH64" s="119"/>
      <c r="AI64" s="119"/>
      <c r="AJ64" s="118">
        <v>10092</v>
      </c>
      <c r="AK64" s="119"/>
      <c r="AL64" s="119"/>
      <c r="AM64" s="119"/>
      <c r="AN64" s="118">
        <v>0</v>
      </c>
      <c r="AO64" s="119"/>
      <c r="AP64" s="119"/>
      <c r="AQ64" s="119"/>
      <c r="AR64" s="118">
        <v>0</v>
      </c>
      <c r="AS64" s="119"/>
      <c r="AT64" s="119"/>
      <c r="AU64" s="119"/>
      <c r="AV64" s="118">
        <v>150</v>
      </c>
      <c r="AW64" s="119"/>
      <c r="AX64" s="119"/>
      <c r="AY64" s="119"/>
      <c r="AZ64" s="118">
        <v>150</v>
      </c>
      <c r="BA64" s="119"/>
      <c r="BB64" s="119"/>
      <c r="BC64" s="119"/>
      <c r="BD64" s="120">
        <v>459062</v>
      </c>
      <c r="BE64" s="121"/>
      <c r="BF64" s="121"/>
      <c r="BG64" s="121"/>
      <c r="BH64" s="120">
        <v>459062</v>
      </c>
      <c r="BI64" s="121"/>
      <c r="BJ64" s="121"/>
      <c r="BK64" s="121"/>
    </row>
    <row r="66" ht="14.25">
      <c r="B66" s="1" t="s">
        <v>90</v>
      </c>
    </row>
    <row r="68" spans="2:63" ht="14.25">
      <c r="B68" s="67" t="s">
        <v>58</v>
      </c>
      <c r="C68" s="111"/>
      <c r="D68" s="111"/>
      <c r="E68" s="111"/>
      <c r="F68" s="111"/>
      <c r="G68" s="67" t="s">
        <v>91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67" t="s">
        <v>92</v>
      </c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</row>
    <row r="69" spans="2:63" ht="14.25">
      <c r="B69" s="67">
        <v>1</v>
      </c>
      <c r="C69" s="111"/>
      <c r="D69" s="111"/>
      <c r="E69" s="111"/>
      <c r="F69" s="111"/>
      <c r="G69" s="67">
        <v>2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67">
        <v>3</v>
      </c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</row>
    <row r="70" spans="2:63" ht="14.25">
      <c r="B70" s="158"/>
      <c r="C70" s="159"/>
      <c r="D70" s="159"/>
      <c r="E70" s="159"/>
      <c r="F70" s="159"/>
      <c r="G70" s="158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8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</row>
    <row r="72" ht="14.25">
      <c r="B72" s="1" t="s">
        <v>131</v>
      </c>
    </row>
    <row r="74" spans="2:63" ht="24.75" customHeight="1">
      <c r="B74" s="81" t="s">
        <v>58</v>
      </c>
      <c r="C74" s="82"/>
      <c r="D74" s="82"/>
      <c r="E74" s="82"/>
      <c r="F74" s="82"/>
      <c r="G74" s="81" t="s">
        <v>59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66" t="s">
        <v>93</v>
      </c>
      <c r="Y74" s="83"/>
      <c r="Z74" s="83"/>
      <c r="AA74" s="83"/>
      <c r="AB74" s="83"/>
      <c r="AC74" s="83"/>
      <c r="AD74" s="83"/>
      <c r="AE74" s="83"/>
      <c r="AF74" s="83"/>
      <c r="AG74" s="83"/>
      <c r="AH74" s="66" t="s">
        <v>94</v>
      </c>
      <c r="AI74" s="83"/>
      <c r="AJ74" s="83"/>
      <c r="AK74" s="83"/>
      <c r="AL74" s="83"/>
      <c r="AM74" s="83"/>
      <c r="AN74" s="83"/>
      <c r="AO74" s="83"/>
      <c r="AP74" s="83"/>
      <c r="AQ74" s="83"/>
      <c r="AR74" s="66" t="s">
        <v>95</v>
      </c>
      <c r="AS74" s="83"/>
      <c r="AT74" s="83"/>
      <c r="AU74" s="83"/>
      <c r="AV74" s="83"/>
      <c r="AW74" s="83"/>
      <c r="AX74" s="83"/>
      <c r="AY74" s="83"/>
      <c r="AZ74" s="83"/>
      <c r="BA74" s="83"/>
      <c r="BB74" s="66" t="s">
        <v>63</v>
      </c>
      <c r="BC74" s="83"/>
      <c r="BD74" s="83"/>
      <c r="BE74" s="83"/>
      <c r="BF74" s="83"/>
      <c r="BG74" s="83"/>
      <c r="BH74" s="83"/>
      <c r="BI74" s="83"/>
      <c r="BJ74" s="83"/>
      <c r="BK74" s="83"/>
    </row>
    <row r="75" spans="2:63" ht="14.25">
      <c r="B75" s="66">
        <v>1</v>
      </c>
      <c r="C75" s="83"/>
      <c r="D75" s="83"/>
      <c r="E75" s="83"/>
      <c r="F75" s="83"/>
      <c r="G75" s="66">
        <v>2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66">
        <v>3</v>
      </c>
      <c r="Y75" s="83"/>
      <c r="Z75" s="83"/>
      <c r="AA75" s="83"/>
      <c r="AB75" s="83"/>
      <c r="AC75" s="83"/>
      <c r="AD75" s="83"/>
      <c r="AE75" s="83"/>
      <c r="AF75" s="83"/>
      <c r="AG75" s="83"/>
      <c r="AH75" s="66">
        <v>4</v>
      </c>
      <c r="AI75" s="83"/>
      <c r="AJ75" s="83"/>
      <c r="AK75" s="83"/>
      <c r="AL75" s="83"/>
      <c r="AM75" s="83"/>
      <c r="AN75" s="83"/>
      <c r="AO75" s="83"/>
      <c r="AP75" s="83"/>
      <c r="AQ75" s="83"/>
      <c r="AR75" s="66">
        <v>5</v>
      </c>
      <c r="AS75" s="83"/>
      <c r="AT75" s="83"/>
      <c r="AU75" s="83"/>
      <c r="AV75" s="83"/>
      <c r="AW75" s="83"/>
      <c r="AX75" s="83"/>
      <c r="AY75" s="83"/>
      <c r="AZ75" s="83"/>
      <c r="BA75" s="83"/>
      <c r="BB75" s="66">
        <v>6</v>
      </c>
      <c r="BC75" s="83"/>
      <c r="BD75" s="83"/>
      <c r="BE75" s="83"/>
      <c r="BF75" s="83"/>
      <c r="BG75" s="83"/>
      <c r="BH75" s="83"/>
      <c r="BI75" s="83"/>
      <c r="BJ75" s="83"/>
      <c r="BK75" s="83"/>
    </row>
    <row r="76" spans="2:63" ht="29.25" customHeight="1">
      <c r="B76" s="81">
        <v>1</v>
      </c>
      <c r="C76" s="82"/>
      <c r="D76" s="82"/>
      <c r="E76" s="82"/>
      <c r="F76" s="82"/>
      <c r="G76" s="81" t="s">
        <v>97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102" t="s">
        <v>96</v>
      </c>
      <c r="Y76" s="103"/>
      <c r="Z76" s="103"/>
      <c r="AA76" s="103"/>
      <c r="AB76" s="103"/>
      <c r="AC76" s="103"/>
      <c r="AD76" s="103"/>
      <c r="AE76" s="103"/>
      <c r="AF76" s="103"/>
      <c r="AG76" s="104"/>
      <c r="AH76" s="81">
        <v>0</v>
      </c>
      <c r="AI76" s="82"/>
      <c r="AJ76" s="82"/>
      <c r="AK76" s="82"/>
      <c r="AL76" s="82"/>
      <c r="AM76" s="82"/>
      <c r="AN76" s="82"/>
      <c r="AO76" s="82"/>
      <c r="AP76" s="82"/>
      <c r="AQ76" s="82"/>
      <c r="AR76" s="102" t="s">
        <v>96</v>
      </c>
      <c r="AS76" s="103"/>
      <c r="AT76" s="103"/>
      <c r="AU76" s="103"/>
      <c r="AV76" s="103"/>
      <c r="AW76" s="103"/>
      <c r="AX76" s="103"/>
      <c r="AY76" s="103"/>
      <c r="AZ76" s="103"/>
      <c r="BA76" s="104"/>
      <c r="BB76" s="81"/>
      <c r="BC76" s="82"/>
      <c r="BD76" s="82"/>
      <c r="BE76" s="82"/>
      <c r="BF76" s="82"/>
      <c r="BG76" s="82"/>
      <c r="BH76" s="82"/>
      <c r="BI76" s="82"/>
      <c r="BJ76" s="82"/>
      <c r="BK76" s="82"/>
    </row>
    <row r="77" spans="2:63" ht="19.5" customHeight="1">
      <c r="B77" s="81">
        <v>2</v>
      </c>
      <c r="C77" s="82"/>
      <c r="D77" s="82"/>
      <c r="E77" s="82"/>
      <c r="F77" s="82"/>
      <c r="G77" s="81" t="s">
        <v>98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105">
        <f>X78</f>
        <v>24886750</v>
      </c>
      <c r="Y77" s="106"/>
      <c r="Z77" s="106"/>
      <c r="AA77" s="106"/>
      <c r="AB77" s="106"/>
      <c r="AC77" s="106"/>
      <c r="AD77" s="106"/>
      <c r="AE77" s="106"/>
      <c r="AF77" s="106"/>
      <c r="AG77" s="106"/>
      <c r="AH77" s="105">
        <f>AH78</f>
        <v>24886750</v>
      </c>
      <c r="AI77" s="106"/>
      <c r="AJ77" s="106"/>
      <c r="AK77" s="106"/>
      <c r="AL77" s="106"/>
      <c r="AM77" s="106"/>
      <c r="AN77" s="106"/>
      <c r="AO77" s="106"/>
      <c r="AP77" s="106"/>
      <c r="AQ77" s="106"/>
      <c r="AR77" s="105">
        <f>AH77/X77*100</f>
        <v>100</v>
      </c>
      <c r="AS77" s="106"/>
      <c r="AT77" s="106"/>
      <c r="AU77" s="106"/>
      <c r="AV77" s="106"/>
      <c r="AW77" s="106"/>
      <c r="AX77" s="106"/>
      <c r="AY77" s="106"/>
      <c r="AZ77" s="106"/>
      <c r="BA77" s="106"/>
      <c r="BB77" s="81"/>
      <c r="BC77" s="82"/>
      <c r="BD77" s="82"/>
      <c r="BE77" s="82"/>
      <c r="BF77" s="82"/>
      <c r="BG77" s="82"/>
      <c r="BH77" s="82"/>
      <c r="BI77" s="82"/>
      <c r="BJ77" s="82"/>
      <c r="BK77" s="82"/>
    </row>
    <row r="78" spans="2:63" ht="14.25">
      <c r="B78" s="81" t="s">
        <v>71</v>
      </c>
      <c r="C78" s="82"/>
      <c r="D78" s="82"/>
      <c r="E78" s="82"/>
      <c r="F78" s="82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05">
        <f>X79+X80+X81</f>
        <v>24886750</v>
      </c>
      <c r="Y78" s="106"/>
      <c r="Z78" s="106"/>
      <c r="AA78" s="106"/>
      <c r="AB78" s="106"/>
      <c r="AC78" s="106"/>
      <c r="AD78" s="106"/>
      <c r="AE78" s="106"/>
      <c r="AF78" s="106"/>
      <c r="AG78" s="106"/>
      <c r="AH78" s="105">
        <f>AH79+AH80+AH81</f>
        <v>24886750</v>
      </c>
      <c r="AI78" s="106"/>
      <c r="AJ78" s="106"/>
      <c r="AK78" s="106"/>
      <c r="AL78" s="106"/>
      <c r="AM78" s="106"/>
      <c r="AN78" s="106"/>
      <c r="AO78" s="106"/>
      <c r="AP78" s="106"/>
      <c r="AQ78" s="106"/>
      <c r="AR78" s="105"/>
      <c r="AS78" s="106"/>
      <c r="AT78" s="106"/>
      <c r="AU78" s="106"/>
      <c r="AV78" s="106"/>
      <c r="AW78" s="106"/>
      <c r="AX78" s="106"/>
      <c r="AY78" s="106"/>
      <c r="AZ78" s="106"/>
      <c r="BA78" s="106"/>
      <c r="BB78" s="81"/>
      <c r="BC78" s="82"/>
      <c r="BD78" s="82"/>
      <c r="BE78" s="82"/>
      <c r="BF78" s="82"/>
      <c r="BG78" s="82"/>
      <c r="BH78" s="82"/>
      <c r="BI78" s="82"/>
      <c r="BJ78" s="82"/>
      <c r="BK78" s="82"/>
    </row>
    <row r="79" spans="2:63" ht="30" customHeight="1">
      <c r="B79" s="81">
        <v>1</v>
      </c>
      <c r="C79" s="82"/>
      <c r="D79" s="82"/>
      <c r="E79" s="82"/>
      <c r="F79" s="82"/>
      <c r="G79" s="81" t="s">
        <v>189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105">
        <v>23740750</v>
      </c>
      <c r="Y79" s="106"/>
      <c r="Z79" s="106"/>
      <c r="AA79" s="106"/>
      <c r="AB79" s="106"/>
      <c r="AC79" s="106"/>
      <c r="AD79" s="106"/>
      <c r="AE79" s="106"/>
      <c r="AF79" s="106"/>
      <c r="AG79" s="106"/>
      <c r="AH79" s="105">
        <f>X79</f>
        <v>23740750</v>
      </c>
      <c r="AI79" s="106"/>
      <c r="AJ79" s="106"/>
      <c r="AK79" s="106"/>
      <c r="AL79" s="106"/>
      <c r="AM79" s="106"/>
      <c r="AN79" s="106"/>
      <c r="AO79" s="106"/>
      <c r="AP79" s="106"/>
      <c r="AQ79" s="106"/>
      <c r="AR79" s="105">
        <f>AH79/X79*100</f>
        <v>100</v>
      </c>
      <c r="AS79" s="106"/>
      <c r="AT79" s="106"/>
      <c r="AU79" s="106"/>
      <c r="AV79" s="106"/>
      <c r="AW79" s="106"/>
      <c r="AX79" s="106"/>
      <c r="AY79" s="106"/>
      <c r="AZ79" s="106"/>
      <c r="BA79" s="106"/>
      <c r="BB79" s="81"/>
      <c r="BC79" s="82"/>
      <c r="BD79" s="82"/>
      <c r="BE79" s="82"/>
      <c r="BF79" s="82"/>
      <c r="BG79" s="82"/>
      <c r="BH79" s="82"/>
      <c r="BI79" s="82"/>
      <c r="BJ79" s="82"/>
      <c r="BK79" s="82"/>
    </row>
    <row r="80" spans="2:63" ht="19.5" customHeight="1">
      <c r="B80" s="81">
        <v>2</v>
      </c>
      <c r="C80" s="82"/>
      <c r="D80" s="82"/>
      <c r="E80" s="82"/>
      <c r="F80" s="82"/>
      <c r="G80" s="81" t="s">
        <v>190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105">
        <v>281700</v>
      </c>
      <c r="Y80" s="106"/>
      <c r="Z80" s="106"/>
      <c r="AA80" s="106"/>
      <c r="AB80" s="106"/>
      <c r="AC80" s="106"/>
      <c r="AD80" s="106"/>
      <c r="AE80" s="106"/>
      <c r="AF80" s="106"/>
      <c r="AG80" s="106"/>
      <c r="AH80" s="105">
        <f>X80</f>
        <v>281700</v>
      </c>
      <c r="AI80" s="106"/>
      <c r="AJ80" s="106"/>
      <c r="AK80" s="106"/>
      <c r="AL80" s="106"/>
      <c r="AM80" s="106"/>
      <c r="AN80" s="106"/>
      <c r="AO80" s="106"/>
      <c r="AP80" s="106"/>
      <c r="AQ80" s="106"/>
      <c r="AR80" s="105">
        <f>AH80/X80*100</f>
        <v>100</v>
      </c>
      <c r="AS80" s="106"/>
      <c r="AT80" s="106"/>
      <c r="AU80" s="106"/>
      <c r="AV80" s="106"/>
      <c r="AW80" s="106"/>
      <c r="AX80" s="106"/>
      <c r="AY80" s="106"/>
      <c r="AZ80" s="106"/>
      <c r="BA80" s="106"/>
      <c r="BB80" s="81"/>
      <c r="BC80" s="82"/>
      <c r="BD80" s="82"/>
      <c r="BE80" s="82"/>
      <c r="BF80" s="82"/>
      <c r="BG80" s="82"/>
      <c r="BH80" s="82"/>
      <c r="BI80" s="82"/>
      <c r="BJ80" s="82"/>
      <c r="BK80" s="82"/>
    </row>
    <row r="81" spans="2:63" ht="36.75" customHeight="1">
      <c r="B81" s="81">
        <v>3</v>
      </c>
      <c r="C81" s="82"/>
      <c r="D81" s="82"/>
      <c r="E81" s="82"/>
      <c r="F81" s="82"/>
      <c r="G81" s="81" t="s">
        <v>191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105">
        <v>864300</v>
      </c>
      <c r="Y81" s="106"/>
      <c r="Z81" s="106"/>
      <c r="AA81" s="106"/>
      <c r="AB81" s="106"/>
      <c r="AC81" s="106"/>
      <c r="AD81" s="106"/>
      <c r="AE81" s="106"/>
      <c r="AF81" s="106"/>
      <c r="AG81" s="106"/>
      <c r="AH81" s="105">
        <f>X81</f>
        <v>864300</v>
      </c>
      <c r="AI81" s="106"/>
      <c r="AJ81" s="106"/>
      <c r="AK81" s="106"/>
      <c r="AL81" s="106"/>
      <c r="AM81" s="106"/>
      <c r="AN81" s="106"/>
      <c r="AO81" s="106"/>
      <c r="AP81" s="106"/>
      <c r="AQ81" s="106"/>
      <c r="AR81" s="105">
        <f>AH81/X81*100</f>
        <v>100</v>
      </c>
      <c r="AS81" s="106"/>
      <c r="AT81" s="106"/>
      <c r="AU81" s="106"/>
      <c r="AV81" s="106"/>
      <c r="AW81" s="106"/>
      <c r="AX81" s="106"/>
      <c r="AY81" s="106"/>
      <c r="AZ81" s="106"/>
      <c r="BA81" s="106"/>
      <c r="BB81" s="81"/>
      <c r="BC81" s="82"/>
      <c r="BD81" s="82"/>
      <c r="BE81" s="82"/>
      <c r="BF81" s="82"/>
      <c r="BG81" s="82"/>
      <c r="BH81" s="82"/>
      <c r="BI81" s="82"/>
      <c r="BJ81" s="82"/>
      <c r="BK81" s="82"/>
    </row>
    <row r="82" spans="2:63" ht="15" customHeight="1">
      <c r="B82" s="81">
        <v>4</v>
      </c>
      <c r="C82" s="82"/>
      <c r="D82" s="82"/>
      <c r="E82" s="82"/>
      <c r="F82" s="82"/>
      <c r="G82" s="81" t="s">
        <v>99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105">
        <f>X83</f>
        <v>24886750.000000004</v>
      </c>
      <c r="Y82" s="106"/>
      <c r="Z82" s="106"/>
      <c r="AA82" s="106"/>
      <c r="AB82" s="106"/>
      <c r="AC82" s="106"/>
      <c r="AD82" s="106"/>
      <c r="AE82" s="106"/>
      <c r="AF82" s="106"/>
      <c r="AG82" s="106"/>
      <c r="AH82" s="105">
        <f>X82</f>
        <v>24886750.000000004</v>
      </c>
      <c r="AI82" s="106"/>
      <c r="AJ82" s="106"/>
      <c r="AK82" s="106"/>
      <c r="AL82" s="106"/>
      <c r="AM82" s="106"/>
      <c r="AN82" s="106"/>
      <c r="AO82" s="106"/>
      <c r="AP82" s="106"/>
      <c r="AQ82" s="106"/>
      <c r="AR82" s="105">
        <f>AH82/X82*100</f>
        <v>100</v>
      </c>
      <c r="AS82" s="106"/>
      <c r="AT82" s="106"/>
      <c r="AU82" s="106"/>
      <c r="AV82" s="106"/>
      <c r="AW82" s="106"/>
      <c r="AX82" s="106"/>
      <c r="AY82" s="106"/>
      <c r="AZ82" s="106"/>
      <c r="BA82" s="106"/>
      <c r="BB82" s="81"/>
      <c r="BC82" s="82"/>
      <c r="BD82" s="82"/>
      <c r="BE82" s="82"/>
      <c r="BF82" s="82"/>
      <c r="BG82" s="82"/>
      <c r="BH82" s="82"/>
      <c r="BI82" s="82"/>
      <c r="BJ82" s="82"/>
      <c r="BK82" s="82"/>
    </row>
    <row r="83" spans="2:63" ht="14.25">
      <c r="B83" s="81" t="s">
        <v>71</v>
      </c>
      <c r="C83" s="82"/>
      <c r="D83" s="82"/>
      <c r="E83" s="82"/>
      <c r="F83" s="82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05">
        <f>X84+X85+X86+X87+X88+X89+X90+X91+X92+X93+X94</f>
        <v>24886750.000000004</v>
      </c>
      <c r="Y83" s="106"/>
      <c r="Z83" s="106"/>
      <c r="AA83" s="106"/>
      <c r="AB83" s="106"/>
      <c r="AC83" s="106"/>
      <c r="AD83" s="106"/>
      <c r="AE83" s="106"/>
      <c r="AF83" s="106"/>
      <c r="AG83" s="106"/>
      <c r="AH83" s="105">
        <f aca="true" t="shared" si="1" ref="AH83:AH94">X83</f>
        <v>24886750.000000004</v>
      </c>
      <c r="AI83" s="106"/>
      <c r="AJ83" s="106"/>
      <c r="AK83" s="106"/>
      <c r="AL83" s="106"/>
      <c r="AM83" s="106"/>
      <c r="AN83" s="106"/>
      <c r="AO83" s="106"/>
      <c r="AP83" s="106"/>
      <c r="AQ83" s="106"/>
      <c r="AR83" s="105"/>
      <c r="AS83" s="106"/>
      <c r="AT83" s="106"/>
      <c r="AU83" s="106"/>
      <c r="AV83" s="106"/>
      <c r="AW83" s="106"/>
      <c r="AX83" s="106"/>
      <c r="AY83" s="106"/>
      <c r="AZ83" s="106"/>
      <c r="BA83" s="106"/>
      <c r="BB83" s="81"/>
      <c r="BC83" s="82"/>
      <c r="BD83" s="82"/>
      <c r="BE83" s="82"/>
      <c r="BF83" s="82"/>
      <c r="BG83" s="82"/>
      <c r="BH83" s="82"/>
      <c r="BI83" s="82"/>
      <c r="BJ83" s="82"/>
      <c r="BK83" s="82"/>
    </row>
    <row r="84" spans="2:63" ht="15" customHeight="1">
      <c r="B84" s="81"/>
      <c r="C84" s="82"/>
      <c r="D84" s="82"/>
      <c r="E84" s="82"/>
      <c r="F84" s="82"/>
      <c r="G84" s="81" t="s">
        <v>139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105">
        <v>15930400</v>
      </c>
      <c r="Y84" s="106"/>
      <c r="Z84" s="106"/>
      <c r="AA84" s="106"/>
      <c r="AB84" s="106"/>
      <c r="AC84" s="106"/>
      <c r="AD84" s="106"/>
      <c r="AE84" s="106"/>
      <c r="AF84" s="106"/>
      <c r="AG84" s="106"/>
      <c r="AH84" s="105">
        <f t="shared" si="1"/>
        <v>15930400</v>
      </c>
      <c r="AI84" s="106"/>
      <c r="AJ84" s="106"/>
      <c r="AK84" s="106"/>
      <c r="AL84" s="106"/>
      <c r="AM84" s="106"/>
      <c r="AN84" s="106"/>
      <c r="AO84" s="106"/>
      <c r="AP84" s="106"/>
      <c r="AQ84" s="106"/>
      <c r="AR84" s="105">
        <f>AH84/X84*100</f>
        <v>100</v>
      </c>
      <c r="AS84" s="106"/>
      <c r="AT84" s="106"/>
      <c r="AU84" s="106"/>
      <c r="AV84" s="106"/>
      <c r="AW84" s="106"/>
      <c r="AX84" s="106"/>
      <c r="AY84" s="106"/>
      <c r="AZ84" s="106"/>
      <c r="BA84" s="106"/>
      <c r="BB84" s="81"/>
      <c r="BC84" s="82"/>
      <c r="BD84" s="82"/>
      <c r="BE84" s="82"/>
      <c r="BF84" s="82"/>
      <c r="BG84" s="82"/>
      <c r="BH84" s="82"/>
      <c r="BI84" s="82"/>
      <c r="BJ84" s="82"/>
      <c r="BK84" s="82"/>
    </row>
    <row r="85" spans="2:63" ht="15" customHeight="1">
      <c r="B85" s="81"/>
      <c r="C85" s="82"/>
      <c r="D85" s="82"/>
      <c r="E85" s="82"/>
      <c r="F85" s="82"/>
      <c r="G85" s="81" t="s">
        <v>140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105">
        <v>391514.3</v>
      </c>
      <c r="Y85" s="106"/>
      <c r="Z85" s="106"/>
      <c r="AA85" s="106"/>
      <c r="AB85" s="106"/>
      <c r="AC85" s="106"/>
      <c r="AD85" s="106"/>
      <c r="AE85" s="106"/>
      <c r="AF85" s="106"/>
      <c r="AG85" s="106"/>
      <c r="AH85" s="105">
        <f t="shared" si="1"/>
        <v>391514.3</v>
      </c>
      <c r="AI85" s="106"/>
      <c r="AJ85" s="106"/>
      <c r="AK85" s="106"/>
      <c r="AL85" s="106"/>
      <c r="AM85" s="106"/>
      <c r="AN85" s="106"/>
      <c r="AO85" s="106"/>
      <c r="AP85" s="106"/>
      <c r="AQ85" s="106"/>
      <c r="AR85" s="105">
        <f>AH85/X85*100</f>
        <v>100</v>
      </c>
      <c r="AS85" s="106"/>
      <c r="AT85" s="106"/>
      <c r="AU85" s="106"/>
      <c r="AV85" s="106"/>
      <c r="AW85" s="106"/>
      <c r="AX85" s="106"/>
      <c r="AY85" s="106"/>
      <c r="AZ85" s="106"/>
      <c r="BA85" s="106"/>
      <c r="BB85" s="81"/>
      <c r="BC85" s="82"/>
      <c r="BD85" s="82"/>
      <c r="BE85" s="82"/>
      <c r="BF85" s="82"/>
      <c r="BG85" s="82"/>
      <c r="BH85" s="82"/>
      <c r="BI85" s="82"/>
      <c r="BJ85" s="82"/>
      <c r="BK85" s="82"/>
    </row>
    <row r="86" spans="2:63" ht="30.75" customHeight="1">
      <c r="B86" s="81"/>
      <c r="C86" s="82"/>
      <c r="D86" s="82"/>
      <c r="E86" s="82"/>
      <c r="F86" s="82"/>
      <c r="G86" s="81" t="s">
        <v>192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105">
        <v>4625900</v>
      </c>
      <c r="Y86" s="106"/>
      <c r="Z86" s="106"/>
      <c r="AA86" s="106"/>
      <c r="AB86" s="106"/>
      <c r="AC86" s="106"/>
      <c r="AD86" s="106"/>
      <c r="AE86" s="106"/>
      <c r="AF86" s="106"/>
      <c r="AG86" s="106"/>
      <c r="AH86" s="105">
        <f t="shared" si="1"/>
        <v>4625900</v>
      </c>
      <c r="AI86" s="106"/>
      <c r="AJ86" s="106"/>
      <c r="AK86" s="106"/>
      <c r="AL86" s="106"/>
      <c r="AM86" s="106"/>
      <c r="AN86" s="106"/>
      <c r="AO86" s="106"/>
      <c r="AP86" s="106"/>
      <c r="AQ86" s="106"/>
      <c r="AR86" s="105">
        <f>AH86/X86*100</f>
        <v>100</v>
      </c>
      <c r="AS86" s="106"/>
      <c r="AT86" s="106"/>
      <c r="AU86" s="106"/>
      <c r="AV86" s="106"/>
      <c r="AW86" s="106"/>
      <c r="AX86" s="106"/>
      <c r="AY86" s="106"/>
      <c r="AZ86" s="106"/>
      <c r="BA86" s="106"/>
      <c r="BB86" s="81"/>
      <c r="BC86" s="82"/>
      <c r="BD86" s="82"/>
      <c r="BE86" s="82"/>
      <c r="BF86" s="82"/>
      <c r="BG86" s="82"/>
      <c r="BH86" s="82"/>
      <c r="BI86" s="82"/>
      <c r="BJ86" s="82"/>
      <c r="BK86" s="82"/>
    </row>
    <row r="87" spans="2:63" ht="15" customHeight="1">
      <c r="B87" s="81"/>
      <c r="C87" s="82"/>
      <c r="D87" s="82"/>
      <c r="E87" s="82"/>
      <c r="F87" s="82"/>
      <c r="G87" s="81" t="s">
        <v>142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105">
        <v>67870.43</v>
      </c>
      <c r="Y87" s="106"/>
      <c r="Z87" s="106"/>
      <c r="AA87" s="106"/>
      <c r="AB87" s="106"/>
      <c r="AC87" s="106"/>
      <c r="AD87" s="106"/>
      <c r="AE87" s="106"/>
      <c r="AF87" s="106"/>
      <c r="AG87" s="106"/>
      <c r="AH87" s="105">
        <f t="shared" si="1"/>
        <v>67870.43</v>
      </c>
      <c r="AI87" s="106"/>
      <c r="AJ87" s="106"/>
      <c r="AK87" s="106"/>
      <c r="AL87" s="106"/>
      <c r="AM87" s="106"/>
      <c r="AN87" s="106"/>
      <c r="AO87" s="106"/>
      <c r="AP87" s="106"/>
      <c r="AQ87" s="106"/>
      <c r="AR87" s="105">
        <f>AH87/X87*100</f>
        <v>100</v>
      </c>
      <c r="AS87" s="106"/>
      <c r="AT87" s="106"/>
      <c r="AU87" s="106"/>
      <c r="AV87" s="106"/>
      <c r="AW87" s="106"/>
      <c r="AX87" s="106"/>
      <c r="AY87" s="106"/>
      <c r="AZ87" s="106"/>
      <c r="BA87" s="106"/>
      <c r="BB87" s="81"/>
      <c r="BC87" s="82"/>
      <c r="BD87" s="82"/>
      <c r="BE87" s="82"/>
      <c r="BF87" s="82"/>
      <c r="BG87" s="82"/>
      <c r="BH87" s="82"/>
      <c r="BI87" s="82"/>
      <c r="BJ87" s="82"/>
      <c r="BK87" s="82"/>
    </row>
    <row r="88" spans="2:63" ht="15" customHeight="1">
      <c r="B88" s="81"/>
      <c r="C88" s="82"/>
      <c r="D88" s="82"/>
      <c r="E88" s="82"/>
      <c r="F88" s="82"/>
      <c r="G88" s="81" t="s">
        <v>193</v>
      </c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105">
        <v>0</v>
      </c>
      <c r="Y88" s="106"/>
      <c r="Z88" s="106"/>
      <c r="AA88" s="106"/>
      <c r="AB88" s="106"/>
      <c r="AC88" s="106"/>
      <c r="AD88" s="106"/>
      <c r="AE88" s="106"/>
      <c r="AF88" s="106"/>
      <c r="AG88" s="106"/>
      <c r="AH88" s="105">
        <f t="shared" si="1"/>
        <v>0</v>
      </c>
      <c r="AI88" s="106"/>
      <c r="AJ88" s="106"/>
      <c r="AK88" s="106"/>
      <c r="AL88" s="106"/>
      <c r="AM88" s="106"/>
      <c r="AN88" s="106"/>
      <c r="AO88" s="106"/>
      <c r="AP88" s="106"/>
      <c r="AQ88" s="106"/>
      <c r="AR88" s="105">
        <v>0</v>
      </c>
      <c r="AS88" s="106"/>
      <c r="AT88" s="106"/>
      <c r="AU88" s="106"/>
      <c r="AV88" s="106"/>
      <c r="AW88" s="106"/>
      <c r="AX88" s="106"/>
      <c r="AY88" s="106"/>
      <c r="AZ88" s="106"/>
      <c r="BA88" s="106"/>
      <c r="BB88" s="81"/>
      <c r="BC88" s="82"/>
      <c r="BD88" s="82"/>
      <c r="BE88" s="82"/>
      <c r="BF88" s="82"/>
      <c r="BG88" s="82"/>
      <c r="BH88" s="82"/>
      <c r="BI88" s="82"/>
      <c r="BJ88" s="82"/>
      <c r="BK88" s="82"/>
    </row>
    <row r="89" spans="2:63" ht="15" customHeight="1">
      <c r="B89" s="81"/>
      <c r="C89" s="82"/>
      <c r="D89" s="82"/>
      <c r="E89" s="82"/>
      <c r="F89" s="82"/>
      <c r="G89" s="81" t="s">
        <v>143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105">
        <v>1470722.6</v>
      </c>
      <c r="Y89" s="106"/>
      <c r="Z89" s="106"/>
      <c r="AA89" s="106"/>
      <c r="AB89" s="106"/>
      <c r="AC89" s="106"/>
      <c r="AD89" s="106"/>
      <c r="AE89" s="106"/>
      <c r="AF89" s="106"/>
      <c r="AG89" s="106"/>
      <c r="AH89" s="105">
        <f t="shared" si="1"/>
        <v>1470722.6</v>
      </c>
      <c r="AI89" s="106"/>
      <c r="AJ89" s="106"/>
      <c r="AK89" s="106"/>
      <c r="AL89" s="106"/>
      <c r="AM89" s="106"/>
      <c r="AN89" s="106"/>
      <c r="AO89" s="106"/>
      <c r="AP89" s="106"/>
      <c r="AQ89" s="106"/>
      <c r="AR89" s="105">
        <f aca="true" t="shared" si="2" ref="AR89:AR94">AH89/X89*100</f>
        <v>100</v>
      </c>
      <c r="AS89" s="106"/>
      <c r="AT89" s="106"/>
      <c r="AU89" s="106"/>
      <c r="AV89" s="106"/>
      <c r="AW89" s="106"/>
      <c r="AX89" s="106"/>
      <c r="AY89" s="106"/>
      <c r="AZ89" s="106"/>
      <c r="BA89" s="106"/>
      <c r="BB89" s="81"/>
      <c r="BC89" s="82"/>
      <c r="BD89" s="82"/>
      <c r="BE89" s="82"/>
      <c r="BF89" s="82"/>
      <c r="BG89" s="82"/>
      <c r="BH89" s="82"/>
      <c r="BI89" s="82"/>
      <c r="BJ89" s="82"/>
      <c r="BK89" s="82"/>
    </row>
    <row r="90" spans="2:63" ht="15" customHeight="1">
      <c r="B90" s="81"/>
      <c r="C90" s="82"/>
      <c r="D90" s="82"/>
      <c r="E90" s="82"/>
      <c r="F90" s="82"/>
      <c r="G90" s="81" t="s">
        <v>194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105">
        <v>393517.87</v>
      </c>
      <c r="Y90" s="106"/>
      <c r="Z90" s="106"/>
      <c r="AA90" s="106"/>
      <c r="AB90" s="106"/>
      <c r="AC90" s="106"/>
      <c r="AD90" s="106"/>
      <c r="AE90" s="106"/>
      <c r="AF90" s="106"/>
      <c r="AG90" s="106"/>
      <c r="AH90" s="105">
        <f t="shared" si="1"/>
        <v>393517.87</v>
      </c>
      <c r="AI90" s="106"/>
      <c r="AJ90" s="106"/>
      <c r="AK90" s="106"/>
      <c r="AL90" s="106"/>
      <c r="AM90" s="106"/>
      <c r="AN90" s="106"/>
      <c r="AO90" s="106"/>
      <c r="AP90" s="106"/>
      <c r="AQ90" s="106"/>
      <c r="AR90" s="105">
        <f t="shared" si="2"/>
        <v>100</v>
      </c>
      <c r="AS90" s="106"/>
      <c r="AT90" s="106"/>
      <c r="AU90" s="106"/>
      <c r="AV90" s="106"/>
      <c r="AW90" s="106"/>
      <c r="AX90" s="106"/>
      <c r="AY90" s="106"/>
      <c r="AZ90" s="106"/>
      <c r="BA90" s="106"/>
      <c r="BB90" s="81"/>
      <c r="BC90" s="82"/>
      <c r="BD90" s="82"/>
      <c r="BE90" s="82"/>
      <c r="BF90" s="82"/>
      <c r="BG90" s="82"/>
      <c r="BH90" s="82"/>
      <c r="BI90" s="82"/>
      <c r="BJ90" s="82"/>
      <c r="BK90" s="82"/>
    </row>
    <row r="91" spans="2:63" ht="15" customHeight="1">
      <c r="B91" s="81"/>
      <c r="C91" s="82"/>
      <c r="D91" s="82"/>
      <c r="E91" s="82"/>
      <c r="F91" s="82"/>
      <c r="G91" s="81" t="s">
        <v>195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105">
        <v>1468511.8</v>
      </c>
      <c r="Y91" s="106"/>
      <c r="Z91" s="106"/>
      <c r="AA91" s="106"/>
      <c r="AB91" s="106"/>
      <c r="AC91" s="106"/>
      <c r="AD91" s="106"/>
      <c r="AE91" s="106"/>
      <c r="AF91" s="106"/>
      <c r="AG91" s="106"/>
      <c r="AH91" s="105">
        <f t="shared" si="1"/>
        <v>1468511.8</v>
      </c>
      <c r="AI91" s="106"/>
      <c r="AJ91" s="106"/>
      <c r="AK91" s="106"/>
      <c r="AL91" s="106"/>
      <c r="AM91" s="106"/>
      <c r="AN91" s="106"/>
      <c r="AO91" s="106"/>
      <c r="AP91" s="106"/>
      <c r="AQ91" s="106"/>
      <c r="AR91" s="105">
        <f t="shared" si="2"/>
        <v>100</v>
      </c>
      <c r="AS91" s="106"/>
      <c r="AT91" s="106"/>
      <c r="AU91" s="106"/>
      <c r="AV91" s="106"/>
      <c r="AW91" s="106"/>
      <c r="AX91" s="106"/>
      <c r="AY91" s="106"/>
      <c r="AZ91" s="106"/>
      <c r="BA91" s="106"/>
      <c r="BB91" s="81"/>
      <c r="BC91" s="82"/>
      <c r="BD91" s="82"/>
      <c r="BE91" s="82"/>
      <c r="BF91" s="82"/>
      <c r="BG91" s="82"/>
      <c r="BH91" s="82"/>
      <c r="BI91" s="82"/>
      <c r="BJ91" s="82"/>
      <c r="BK91" s="82"/>
    </row>
    <row r="92" spans="2:63" ht="15" customHeight="1">
      <c r="B92" s="81"/>
      <c r="C92" s="82"/>
      <c r="D92" s="82"/>
      <c r="E92" s="82"/>
      <c r="F92" s="82"/>
      <c r="G92" s="81" t="s">
        <v>146</v>
      </c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105">
        <v>53663</v>
      </c>
      <c r="Y92" s="106"/>
      <c r="Z92" s="106"/>
      <c r="AA92" s="106"/>
      <c r="AB92" s="106"/>
      <c r="AC92" s="106"/>
      <c r="AD92" s="106"/>
      <c r="AE92" s="106"/>
      <c r="AF92" s="106"/>
      <c r="AG92" s="106"/>
      <c r="AH92" s="105">
        <f t="shared" si="1"/>
        <v>53663</v>
      </c>
      <c r="AI92" s="106"/>
      <c r="AJ92" s="106"/>
      <c r="AK92" s="106"/>
      <c r="AL92" s="106"/>
      <c r="AM92" s="106"/>
      <c r="AN92" s="106"/>
      <c r="AO92" s="106"/>
      <c r="AP92" s="106"/>
      <c r="AQ92" s="106"/>
      <c r="AR92" s="105">
        <f t="shared" si="2"/>
        <v>100</v>
      </c>
      <c r="AS92" s="106"/>
      <c r="AT92" s="106"/>
      <c r="AU92" s="106"/>
      <c r="AV92" s="106"/>
      <c r="AW92" s="106"/>
      <c r="AX92" s="106"/>
      <c r="AY92" s="106"/>
      <c r="AZ92" s="106"/>
      <c r="BA92" s="106"/>
      <c r="BB92" s="81"/>
      <c r="BC92" s="82"/>
      <c r="BD92" s="82"/>
      <c r="BE92" s="82"/>
      <c r="BF92" s="82"/>
      <c r="BG92" s="82"/>
      <c r="BH92" s="82"/>
      <c r="BI92" s="82"/>
      <c r="BJ92" s="82"/>
      <c r="BK92" s="82"/>
    </row>
    <row r="93" spans="2:63" ht="23.25" customHeight="1">
      <c r="B93" s="81"/>
      <c r="C93" s="82"/>
      <c r="D93" s="82"/>
      <c r="E93" s="82"/>
      <c r="F93" s="82"/>
      <c r="G93" s="81" t="s">
        <v>148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105">
        <v>296800</v>
      </c>
      <c r="Y93" s="106"/>
      <c r="Z93" s="106"/>
      <c r="AA93" s="106"/>
      <c r="AB93" s="106"/>
      <c r="AC93" s="106"/>
      <c r="AD93" s="106"/>
      <c r="AE93" s="106"/>
      <c r="AF93" s="106"/>
      <c r="AG93" s="106"/>
      <c r="AH93" s="105">
        <f t="shared" si="1"/>
        <v>296800</v>
      </c>
      <c r="AI93" s="106"/>
      <c r="AJ93" s="106"/>
      <c r="AK93" s="106"/>
      <c r="AL93" s="106"/>
      <c r="AM93" s="106"/>
      <c r="AN93" s="106"/>
      <c r="AO93" s="106"/>
      <c r="AP93" s="106"/>
      <c r="AQ93" s="106"/>
      <c r="AR93" s="105">
        <f t="shared" si="2"/>
        <v>100</v>
      </c>
      <c r="AS93" s="106"/>
      <c r="AT93" s="106"/>
      <c r="AU93" s="106"/>
      <c r="AV93" s="106"/>
      <c r="AW93" s="106"/>
      <c r="AX93" s="106"/>
      <c r="AY93" s="106"/>
      <c r="AZ93" s="106"/>
      <c r="BA93" s="106"/>
      <c r="BB93" s="81"/>
      <c r="BC93" s="82"/>
      <c r="BD93" s="82"/>
      <c r="BE93" s="82"/>
      <c r="BF93" s="82"/>
      <c r="BG93" s="82"/>
      <c r="BH93" s="82"/>
      <c r="BI93" s="82"/>
      <c r="BJ93" s="82"/>
      <c r="BK93" s="82"/>
    </row>
    <row r="94" spans="2:63" ht="27.75" customHeight="1">
      <c r="B94" s="81"/>
      <c r="C94" s="82"/>
      <c r="D94" s="82"/>
      <c r="E94" s="82"/>
      <c r="F94" s="82"/>
      <c r="G94" s="81" t="s">
        <v>196</v>
      </c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105">
        <v>187850</v>
      </c>
      <c r="Y94" s="106"/>
      <c r="Z94" s="106"/>
      <c r="AA94" s="106"/>
      <c r="AB94" s="106"/>
      <c r="AC94" s="106"/>
      <c r="AD94" s="106"/>
      <c r="AE94" s="106"/>
      <c r="AF94" s="106"/>
      <c r="AG94" s="106"/>
      <c r="AH94" s="105">
        <f t="shared" si="1"/>
        <v>187850</v>
      </c>
      <c r="AI94" s="106"/>
      <c r="AJ94" s="106"/>
      <c r="AK94" s="106"/>
      <c r="AL94" s="106"/>
      <c r="AM94" s="106"/>
      <c r="AN94" s="106"/>
      <c r="AO94" s="106"/>
      <c r="AP94" s="106"/>
      <c r="AQ94" s="106"/>
      <c r="AR94" s="105">
        <f t="shared" si="2"/>
        <v>100</v>
      </c>
      <c r="AS94" s="106"/>
      <c r="AT94" s="106"/>
      <c r="AU94" s="106"/>
      <c r="AV94" s="106"/>
      <c r="AW94" s="106"/>
      <c r="AX94" s="106"/>
      <c r="AY94" s="106"/>
      <c r="AZ94" s="106"/>
      <c r="BA94" s="106"/>
      <c r="BB94" s="81"/>
      <c r="BC94" s="82"/>
      <c r="BD94" s="82"/>
      <c r="BE94" s="82"/>
      <c r="BF94" s="82"/>
      <c r="BG94" s="82"/>
      <c r="BH94" s="82"/>
      <c r="BI94" s="82"/>
      <c r="BJ94" s="82"/>
      <c r="BK94" s="82"/>
    </row>
    <row r="95" spans="2:63" ht="23.25" customHeight="1">
      <c r="B95" s="81">
        <v>4</v>
      </c>
      <c r="C95" s="82"/>
      <c r="D95" s="82"/>
      <c r="E95" s="82"/>
      <c r="F95" s="82"/>
      <c r="G95" s="81" t="s">
        <v>100</v>
      </c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102" t="s">
        <v>96</v>
      </c>
      <c r="Y95" s="103"/>
      <c r="Z95" s="103"/>
      <c r="AA95" s="103"/>
      <c r="AB95" s="103"/>
      <c r="AC95" s="103"/>
      <c r="AD95" s="103"/>
      <c r="AE95" s="103"/>
      <c r="AF95" s="103"/>
      <c r="AG95" s="104"/>
      <c r="AH95" s="105">
        <f>AH77-AH82+AH76</f>
        <v>-3.725290298461914E-09</v>
      </c>
      <c r="AI95" s="82"/>
      <c r="AJ95" s="82"/>
      <c r="AK95" s="82"/>
      <c r="AL95" s="82"/>
      <c r="AM95" s="82"/>
      <c r="AN95" s="82"/>
      <c r="AO95" s="82"/>
      <c r="AP95" s="82"/>
      <c r="AQ95" s="82"/>
      <c r="AR95" s="102" t="s">
        <v>96</v>
      </c>
      <c r="AS95" s="103"/>
      <c r="AT95" s="103"/>
      <c r="AU95" s="103"/>
      <c r="AV95" s="103"/>
      <c r="AW95" s="103"/>
      <c r="AX95" s="103"/>
      <c r="AY95" s="103"/>
      <c r="AZ95" s="103"/>
      <c r="BA95" s="104"/>
      <c r="BB95" s="81"/>
      <c r="BC95" s="82"/>
      <c r="BD95" s="82"/>
      <c r="BE95" s="82"/>
      <c r="BF95" s="82"/>
      <c r="BG95" s="82"/>
      <c r="BH95" s="82"/>
      <c r="BI95" s="82"/>
      <c r="BJ95" s="82"/>
      <c r="BK95" s="82"/>
    </row>
    <row r="96" spans="2:63" ht="14.25">
      <c r="B96" s="81" t="s">
        <v>67</v>
      </c>
      <c r="C96" s="82"/>
      <c r="D96" s="82"/>
      <c r="E96" s="82"/>
      <c r="F96" s="82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81"/>
      <c r="Y96" s="82"/>
      <c r="Z96" s="82"/>
      <c r="AA96" s="82"/>
      <c r="AB96" s="82"/>
      <c r="AC96" s="82"/>
      <c r="AD96" s="82"/>
      <c r="AE96" s="82"/>
      <c r="AF96" s="82"/>
      <c r="AG96" s="82"/>
      <c r="AH96" s="81"/>
      <c r="AI96" s="82"/>
      <c r="AJ96" s="82"/>
      <c r="AK96" s="82"/>
      <c r="AL96" s="82"/>
      <c r="AM96" s="82"/>
      <c r="AN96" s="82"/>
      <c r="AO96" s="82"/>
      <c r="AP96" s="82"/>
      <c r="AQ96" s="82"/>
      <c r="AR96" s="81"/>
      <c r="AS96" s="82"/>
      <c r="AT96" s="82"/>
      <c r="AU96" s="82"/>
      <c r="AV96" s="82"/>
      <c r="AW96" s="82"/>
      <c r="AX96" s="82"/>
      <c r="AY96" s="82"/>
      <c r="AZ96" s="82"/>
      <c r="BA96" s="82"/>
      <c r="BB96" s="81"/>
      <c r="BC96" s="82"/>
      <c r="BD96" s="82"/>
      <c r="BE96" s="82"/>
      <c r="BF96" s="82"/>
      <c r="BG96" s="82"/>
      <c r="BH96" s="82"/>
      <c r="BI96" s="82"/>
      <c r="BJ96" s="82"/>
      <c r="BK96" s="82"/>
    </row>
    <row r="97" spans="2:63" ht="27.75" customHeight="1">
      <c r="B97" s="81">
        <v>5</v>
      </c>
      <c r="C97" s="82"/>
      <c r="D97" s="82"/>
      <c r="E97" s="82"/>
      <c r="F97" s="82"/>
      <c r="G97" s="81" t="s">
        <v>132</v>
      </c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1"/>
      <c r="Y97" s="82"/>
      <c r="Z97" s="82"/>
      <c r="AA97" s="82"/>
      <c r="AB97" s="82"/>
      <c r="AC97" s="82"/>
      <c r="AD97" s="82"/>
      <c r="AE97" s="82"/>
      <c r="AF97" s="82"/>
      <c r="AG97" s="82"/>
      <c r="AH97" s="81"/>
      <c r="AI97" s="82"/>
      <c r="AJ97" s="82"/>
      <c r="AK97" s="82"/>
      <c r="AL97" s="82"/>
      <c r="AM97" s="82"/>
      <c r="AN97" s="82"/>
      <c r="AO97" s="82"/>
      <c r="AP97" s="82"/>
      <c r="AQ97" s="82"/>
      <c r="AR97" s="81"/>
      <c r="AS97" s="82"/>
      <c r="AT97" s="82"/>
      <c r="AU97" s="82"/>
      <c r="AV97" s="82"/>
      <c r="AW97" s="82"/>
      <c r="AX97" s="82"/>
      <c r="AY97" s="82"/>
      <c r="AZ97" s="82"/>
      <c r="BA97" s="82"/>
      <c r="BB97" s="81"/>
      <c r="BC97" s="82"/>
      <c r="BD97" s="82"/>
      <c r="BE97" s="82"/>
      <c r="BF97" s="82"/>
      <c r="BG97" s="82"/>
      <c r="BH97" s="82"/>
      <c r="BI97" s="82"/>
      <c r="BJ97" s="82"/>
      <c r="BK97" s="82"/>
    </row>
    <row r="98" spans="2:63" ht="14.25">
      <c r="B98" s="81" t="s">
        <v>71</v>
      </c>
      <c r="C98" s="82"/>
      <c r="D98" s="82"/>
      <c r="E98" s="82"/>
      <c r="F98" s="82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81"/>
      <c r="Y98" s="82"/>
      <c r="Z98" s="82"/>
      <c r="AA98" s="82"/>
      <c r="AB98" s="82"/>
      <c r="AC98" s="82"/>
      <c r="AD98" s="82"/>
      <c r="AE98" s="82"/>
      <c r="AF98" s="82"/>
      <c r="AG98" s="82"/>
      <c r="AH98" s="81"/>
      <c r="AI98" s="82"/>
      <c r="AJ98" s="82"/>
      <c r="AK98" s="82"/>
      <c r="AL98" s="82"/>
      <c r="AM98" s="82"/>
      <c r="AN98" s="82"/>
      <c r="AO98" s="82"/>
      <c r="AP98" s="82"/>
      <c r="AQ98" s="82"/>
      <c r="AR98" s="81"/>
      <c r="AS98" s="82"/>
      <c r="AT98" s="82"/>
      <c r="AU98" s="82"/>
      <c r="AV98" s="82"/>
      <c r="AW98" s="82"/>
      <c r="AX98" s="82"/>
      <c r="AY98" s="82"/>
      <c r="AZ98" s="82"/>
      <c r="BA98" s="82"/>
      <c r="BB98" s="81"/>
      <c r="BC98" s="82"/>
      <c r="BD98" s="82"/>
      <c r="BE98" s="82"/>
      <c r="BF98" s="82"/>
      <c r="BG98" s="82"/>
      <c r="BH98" s="82"/>
      <c r="BI98" s="82"/>
      <c r="BJ98" s="82"/>
      <c r="BK98" s="82"/>
    </row>
    <row r="100" ht="14.25">
      <c r="B100" s="1" t="s">
        <v>101</v>
      </c>
    </row>
    <row r="102" spans="2:66" ht="66.75" customHeight="1">
      <c r="B102" s="66" t="s">
        <v>102</v>
      </c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66" t="s">
        <v>103</v>
      </c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66" t="s">
        <v>104</v>
      </c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7"/>
      <c r="BM102" s="7"/>
      <c r="BN102" s="7"/>
    </row>
    <row r="103" spans="2:63" ht="14.25">
      <c r="B103" s="67" t="s">
        <v>151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67" t="s">
        <v>197</v>
      </c>
      <c r="O103" s="111"/>
      <c r="P103" s="111"/>
      <c r="Q103" s="111"/>
      <c r="R103" s="111"/>
      <c r="S103" s="111"/>
      <c r="T103" s="111"/>
      <c r="U103" s="111"/>
      <c r="V103" s="111"/>
      <c r="W103" s="111"/>
      <c r="X103" s="67" t="s">
        <v>151</v>
      </c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67" t="s">
        <v>197</v>
      </c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67" t="s">
        <v>151</v>
      </c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67" t="s">
        <v>197</v>
      </c>
      <c r="BC103" s="111"/>
      <c r="BD103" s="111"/>
      <c r="BE103" s="111"/>
      <c r="BF103" s="111"/>
      <c r="BG103" s="111"/>
      <c r="BH103" s="111"/>
      <c r="BI103" s="111"/>
      <c r="BJ103" s="111"/>
      <c r="BK103" s="111"/>
    </row>
    <row r="104" spans="2:63" ht="14.25">
      <c r="B104" s="67">
        <v>1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67">
        <v>2</v>
      </c>
      <c r="O104" s="111"/>
      <c r="P104" s="111"/>
      <c r="Q104" s="111"/>
      <c r="R104" s="111"/>
      <c r="S104" s="111"/>
      <c r="T104" s="111"/>
      <c r="U104" s="111"/>
      <c r="V104" s="111"/>
      <c r="W104" s="111"/>
      <c r="X104" s="67">
        <v>3</v>
      </c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67">
        <v>4</v>
      </c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67">
        <v>5</v>
      </c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67">
        <v>6</v>
      </c>
      <c r="BC104" s="111"/>
      <c r="BD104" s="111"/>
      <c r="BE104" s="111"/>
      <c r="BF104" s="111"/>
      <c r="BG104" s="111"/>
      <c r="BH104" s="111"/>
      <c r="BI104" s="111"/>
      <c r="BJ104" s="111"/>
      <c r="BK104" s="111"/>
    </row>
    <row r="105" spans="2:63" ht="14.25">
      <c r="B105" s="161">
        <v>24933095.48</v>
      </c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4">
        <v>24886750</v>
      </c>
      <c r="O105" s="165"/>
      <c r="P105" s="165"/>
      <c r="Q105" s="165"/>
      <c r="R105" s="165"/>
      <c r="S105" s="165"/>
      <c r="T105" s="165"/>
      <c r="U105" s="165"/>
      <c r="V105" s="165"/>
      <c r="W105" s="165"/>
      <c r="X105" s="161">
        <v>1441800</v>
      </c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1">
        <v>281700</v>
      </c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1">
        <v>0</v>
      </c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1">
        <v>0</v>
      </c>
      <c r="BC105" s="162"/>
      <c r="BD105" s="162"/>
      <c r="BE105" s="162"/>
      <c r="BF105" s="162"/>
      <c r="BG105" s="162"/>
      <c r="BH105" s="162"/>
      <c r="BI105" s="162"/>
      <c r="BJ105" s="162"/>
      <c r="BK105" s="162"/>
    </row>
    <row r="106" spans="2:63" ht="14.25">
      <c r="B106" s="161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1"/>
      <c r="O106" s="162"/>
      <c r="P106" s="162"/>
      <c r="Q106" s="162"/>
      <c r="R106" s="162"/>
      <c r="S106" s="162"/>
      <c r="T106" s="162"/>
      <c r="U106" s="162"/>
      <c r="V106" s="162"/>
      <c r="W106" s="162"/>
      <c r="X106" s="161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1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1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1"/>
      <c r="BC106" s="162"/>
      <c r="BD106" s="162"/>
      <c r="BE106" s="162"/>
      <c r="BF106" s="162"/>
      <c r="BG106" s="162"/>
      <c r="BH106" s="162"/>
      <c r="BI106" s="162"/>
      <c r="BJ106" s="162"/>
      <c r="BK106" s="162"/>
    </row>
    <row r="108" ht="14.25">
      <c r="B108" s="1" t="s">
        <v>105</v>
      </c>
    </row>
    <row r="110" spans="2:63" ht="14.25">
      <c r="B110" s="166" t="s">
        <v>106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</row>
    <row r="111" spans="2:63" ht="14.25">
      <c r="B111" s="166" t="s">
        <v>138</v>
      </c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6" t="s">
        <v>152</v>
      </c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</row>
    <row r="112" spans="2:63" ht="14.25">
      <c r="B112" s="166">
        <v>1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6">
        <v>2</v>
      </c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</row>
    <row r="113" spans="2:63" ht="14.25">
      <c r="B113" s="166">
        <v>0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6">
        <v>0</v>
      </c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</row>
    <row r="114" spans="2:63" ht="14.25"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8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</row>
    <row r="116" ht="14.25">
      <c r="B116" s="1" t="s">
        <v>107</v>
      </c>
    </row>
    <row r="118" spans="2:63" ht="14.25">
      <c r="B118" s="171" t="s">
        <v>58</v>
      </c>
      <c r="C118" s="172"/>
      <c r="D118" s="172"/>
      <c r="E118" s="172"/>
      <c r="F118" s="172"/>
      <c r="G118" s="173"/>
      <c r="H118" s="171" t="s">
        <v>108</v>
      </c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3"/>
      <c r="AJ118" s="67" t="s">
        <v>109</v>
      </c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</row>
    <row r="119" spans="2:63" ht="14.25">
      <c r="B119" s="174"/>
      <c r="C119" s="175"/>
      <c r="D119" s="175"/>
      <c r="E119" s="175"/>
      <c r="F119" s="175"/>
      <c r="G119" s="176"/>
      <c r="H119" s="174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6"/>
      <c r="AJ119" s="166" t="s">
        <v>152</v>
      </c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6" t="s">
        <v>188</v>
      </c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</row>
    <row r="120" spans="2:63" ht="14.25">
      <c r="B120" s="166">
        <v>1</v>
      </c>
      <c r="C120" s="167"/>
      <c r="D120" s="167"/>
      <c r="E120" s="167"/>
      <c r="F120" s="167"/>
      <c r="G120" s="167"/>
      <c r="H120" s="166">
        <v>2</v>
      </c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6">
        <v>3</v>
      </c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6">
        <v>4</v>
      </c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</row>
    <row r="121" spans="2:63" ht="14.25">
      <c r="B121" s="158"/>
      <c r="C121" s="159"/>
      <c r="D121" s="159"/>
      <c r="E121" s="159"/>
      <c r="F121" s="159"/>
      <c r="G121" s="159"/>
      <c r="H121" s="158" t="s">
        <v>139</v>
      </c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68">
        <v>0</v>
      </c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70"/>
      <c r="AX121" s="168">
        <v>0</v>
      </c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  <c r="BI121" s="169"/>
      <c r="BJ121" s="169"/>
      <c r="BK121" s="170"/>
    </row>
    <row r="122" spans="2:63" ht="14.25">
      <c r="B122" s="158"/>
      <c r="C122" s="159"/>
      <c r="D122" s="159"/>
      <c r="E122" s="159"/>
      <c r="F122" s="159"/>
      <c r="G122" s="159"/>
      <c r="H122" s="158" t="s">
        <v>140</v>
      </c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68">
        <v>0</v>
      </c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70"/>
      <c r="AX122" s="168">
        <v>0</v>
      </c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70"/>
    </row>
    <row r="123" spans="2:63" ht="14.25">
      <c r="B123" s="158"/>
      <c r="C123" s="159"/>
      <c r="D123" s="159"/>
      <c r="E123" s="159"/>
      <c r="F123" s="159"/>
      <c r="G123" s="159"/>
      <c r="H123" s="158" t="s">
        <v>141</v>
      </c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68">
        <v>0</v>
      </c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70"/>
      <c r="AX123" s="168">
        <v>0</v>
      </c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69"/>
      <c r="BJ123" s="169"/>
      <c r="BK123" s="170"/>
    </row>
    <row r="124" spans="2:63" ht="14.25">
      <c r="B124" s="158"/>
      <c r="C124" s="159"/>
      <c r="D124" s="159"/>
      <c r="E124" s="159"/>
      <c r="F124" s="159"/>
      <c r="G124" s="159"/>
      <c r="H124" s="158" t="s">
        <v>142</v>
      </c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68">
        <v>0</v>
      </c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70"/>
      <c r="AX124" s="168">
        <v>0</v>
      </c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70"/>
    </row>
    <row r="125" spans="2:63" ht="14.25">
      <c r="B125" s="158"/>
      <c r="C125" s="159"/>
      <c r="D125" s="159"/>
      <c r="E125" s="159"/>
      <c r="F125" s="159"/>
      <c r="G125" s="159"/>
      <c r="H125" s="158" t="s">
        <v>143</v>
      </c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68">
        <v>0</v>
      </c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70"/>
      <c r="AX125" s="168">
        <v>0</v>
      </c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70"/>
    </row>
    <row r="126" spans="2:63" ht="14.25">
      <c r="B126" s="158"/>
      <c r="C126" s="159"/>
      <c r="D126" s="159"/>
      <c r="E126" s="159"/>
      <c r="F126" s="159"/>
      <c r="G126" s="159"/>
      <c r="H126" s="158" t="s">
        <v>144</v>
      </c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68">
        <v>0</v>
      </c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70"/>
      <c r="AX126" s="168">
        <v>0</v>
      </c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  <c r="BI126" s="169"/>
      <c r="BJ126" s="169"/>
      <c r="BK126" s="170"/>
    </row>
    <row r="127" spans="2:63" ht="14.25">
      <c r="B127" s="158"/>
      <c r="C127" s="159"/>
      <c r="D127" s="159"/>
      <c r="E127" s="159"/>
      <c r="F127" s="159"/>
      <c r="G127" s="159"/>
      <c r="H127" s="158" t="s">
        <v>145</v>
      </c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68">
        <v>0</v>
      </c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70"/>
      <c r="AX127" s="168">
        <v>0</v>
      </c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70"/>
    </row>
    <row r="128" spans="2:63" ht="14.25">
      <c r="B128" s="158"/>
      <c r="C128" s="159"/>
      <c r="D128" s="159"/>
      <c r="E128" s="159"/>
      <c r="F128" s="159"/>
      <c r="G128" s="159"/>
      <c r="H128" s="158" t="s">
        <v>146</v>
      </c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68">
        <v>0</v>
      </c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70"/>
      <c r="AX128" s="168">
        <v>0</v>
      </c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  <c r="BI128" s="169"/>
      <c r="BJ128" s="169"/>
      <c r="BK128" s="170"/>
    </row>
    <row r="129" spans="2:63" ht="14.25">
      <c r="B129" s="158"/>
      <c r="C129" s="159"/>
      <c r="D129" s="159"/>
      <c r="E129" s="159"/>
      <c r="F129" s="159"/>
      <c r="G129" s="159"/>
      <c r="H129" s="158" t="s">
        <v>147</v>
      </c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68">
        <v>0</v>
      </c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70"/>
      <c r="AX129" s="168">
        <v>0</v>
      </c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  <c r="BI129" s="169"/>
      <c r="BJ129" s="169"/>
      <c r="BK129" s="170"/>
    </row>
    <row r="130" spans="2:63" ht="14.25">
      <c r="B130" s="158"/>
      <c r="C130" s="159"/>
      <c r="D130" s="159"/>
      <c r="E130" s="159"/>
      <c r="F130" s="159"/>
      <c r="G130" s="159"/>
      <c r="H130" s="158" t="s">
        <v>148</v>
      </c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68">
        <v>0</v>
      </c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70"/>
      <c r="AX130" s="168">
        <v>0</v>
      </c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  <c r="BI130" s="169"/>
      <c r="BJ130" s="169"/>
      <c r="BK130" s="170"/>
    </row>
    <row r="131" spans="2:63" ht="14.25">
      <c r="B131" s="158"/>
      <c r="C131" s="159"/>
      <c r="D131" s="159"/>
      <c r="E131" s="159"/>
      <c r="F131" s="159"/>
      <c r="G131" s="159"/>
      <c r="H131" s="158" t="s">
        <v>149</v>
      </c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68">
        <v>0</v>
      </c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70"/>
      <c r="AX131" s="168">
        <v>0</v>
      </c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70"/>
    </row>
  </sheetData>
  <sheetProtection/>
  <mergeCells count="419">
    <mergeCell ref="AJ129:AW129"/>
    <mergeCell ref="AX129:BK129"/>
    <mergeCell ref="B130:G130"/>
    <mergeCell ref="H130:AI130"/>
    <mergeCell ref="AJ130:AW130"/>
    <mergeCell ref="AX130:BK130"/>
    <mergeCell ref="B131:G131"/>
    <mergeCell ref="H131:AI131"/>
    <mergeCell ref="AJ131:AW131"/>
    <mergeCell ref="AX131:BK131"/>
    <mergeCell ref="B128:G128"/>
    <mergeCell ref="H128:AI128"/>
    <mergeCell ref="AJ128:AW128"/>
    <mergeCell ref="AX128:BK128"/>
    <mergeCell ref="B129:G129"/>
    <mergeCell ref="H129:AI129"/>
    <mergeCell ref="B126:G126"/>
    <mergeCell ref="H126:AI126"/>
    <mergeCell ref="AJ126:AW126"/>
    <mergeCell ref="AX126:BK126"/>
    <mergeCell ref="B127:G127"/>
    <mergeCell ref="H127:AI127"/>
    <mergeCell ref="AJ127:AW127"/>
    <mergeCell ref="AX127:BK127"/>
    <mergeCell ref="B124:G124"/>
    <mergeCell ref="H124:AI124"/>
    <mergeCell ref="AJ124:AW124"/>
    <mergeCell ref="AX124:BK124"/>
    <mergeCell ref="B125:G125"/>
    <mergeCell ref="H125:AI125"/>
    <mergeCell ref="AJ125:AW125"/>
    <mergeCell ref="AX125:BK125"/>
    <mergeCell ref="B122:G122"/>
    <mergeCell ref="H122:AI122"/>
    <mergeCell ref="AJ122:AW122"/>
    <mergeCell ref="AX122:BK122"/>
    <mergeCell ref="B123:G123"/>
    <mergeCell ref="H123:AI123"/>
    <mergeCell ref="AJ123:AW123"/>
    <mergeCell ref="AX123:BK123"/>
    <mergeCell ref="B121:G121"/>
    <mergeCell ref="H121:AI121"/>
    <mergeCell ref="AJ121:AW121"/>
    <mergeCell ref="AX121:BK121"/>
    <mergeCell ref="B118:G119"/>
    <mergeCell ref="H118:AI119"/>
    <mergeCell ref="AJ119:AW119"/>
    <mergeCell ref="AX119:BK119"/>
    <mergeCell ref="B120:G120"/>
    <mergeCell ref="H120:AI120"/>
    <mergeCell ref="AJ120:AW120"/>
    <mergeCell ref="AX120:BK120"/>
    <mergeCell ref="B113:AH113"/>
    <mergeCell ref="AI113:BK113"/>
    <mergeCell ref="AJ118:BK118"/>
    <mergeCell ref="B106:M106"/>
    <mergeCell ref="N106:W106"/>
    <mergeCell ref="X106:AG106"/>
    <mergeCell ref="AH106:AQ106"/>
    <mergeCell ref="AR106:BA106"/>
    <mergeCell ref="BB106:BK106"/>
    <mergeCell ref="AR103:BA103"/>
    <mergeCell ref="B110:BK110"/>
    <mergeCell ref="B111:AH111"/>
    <mergeCell ref="AI111:BK111"/>
    <mergeCell ref="B112:AH112"/>
    <mergeCell ref="AI112:BK112"/>
    <mergeCell ref="B105:M105"/>
    <mergeCell ref="N105:W105"/>
    <mergeCell ref="X105:AG105"/>
    <mergeCell ref="AH105:AQ105"/>
    <mergeCell ref="AR105:BA105"/>
    <mergeCell ref="BB103:BK103"/>
    <mergeCell ref="B103:M103"/>
    <mergeCell ref="N103:W103"/>
    <mergeCell ref="X103:AG103"/>
    <mergeCell ref="AH103:AQ103"/>
    <mergeCell ref="B102:W102"/>
    <mergeCell ref="X102:AQ102"/>
    <mergeCell ref="AR102:BK102"/>
    <mergeCell ref="BB104:BK104"/>
    <mergeCell ref="BB105:BK105"/>
    <mergeCell ref="B104:M104"/>
    <mergeCell ref="N104:W104"/>
    <mergeCell ref="X104:AG104"/>
    <mergeCell ref="AH104:AQ104"/>
    <mergeCell ref="AR104:BA104"/>
    <mergeCell ref="B98:W98"/>
    <mergeCell ref="B97:F97"/>
    <mergeCell ref="G97:W97"/>
    <mergeCell ref="X97:AG97"/>
    <mergeCell ref="AH97:AQ97"/>
    <mergeCell ref="AR97:BA97"/>
    <mergeCell ref="BB95:BK95"/>
    <mergeCell ref="X96:AG96"/>
    <mergeCell ref="AH96:AQ96"/>
    <mergeCell ref="AR96:BA96"/>
    <mergeCell ref="BB96:BK96"/>
    <mergeCell ref="B96:W96"/>
    <mergeCell ref="BB97:BK97"/>
    <mergeCell ref="X98:AG98"/>
    <mergeCell ref="AH98:AQ98"/>
    <mergeCell ref="AR98:BA98"/>
    <mergeCell ref="BB98:BK98"/>
    <mergeCell ref="B95:F95"/>
    <mergeCell ref="G95:W95"/>
    <mergeCell ref="X95:AG95"/>
    <mergeCell ref="AH95:AQ95"/>
    <mergeCell ref="AR95:BA95"/>
    <mergeCell ref="B83:W83"/>
    <mergeCell ref="B82:F82"/>
    <mergeCell ref="G82:W82"/>
    <mergeCell ref="X82:AG82"/>
    <mergeCell ref="AH82:AQ82"/>
    <mergeCell ref="AR82:BA82"/>
    <mergeCell ref="BB77:BK77"/>
    <mergeCell ref="X78:AG78"/>
    <mergeCell ref="AH78:AQ78"/>
    <mergeCell ref="AR78:BA78"/>
    <mergeCell ref="BB78:BK78"/>
    <mergeCell ref="B78:W78"/>
    <mergeCell ref="BB82:BK82"/>
    <mergeCell ref="X83:AG83"/>
    <mergeCell ref="AH83:AQ83"/>
    <mergeCell ref="AR83:BA83"/>
    <mergeCell ref="BB83:BK83"/>
    <mergeCell ref="B77:F77"/>
    <mergeCell ref="G77:W77"/>
    <mergeCell ref="X77:AG77"/>
    <mergeCell ref="AH77:AQ77"/>
    <mergeCell ref="AR77:BA77"/>
    <mergeCell ref="B76:F76"/>
    <mergeCell ref="G76:W76"/>
    <mergeCell ref="X76:AG76"/>
    <mergeCell ref="AH76:AQ76"/>
    <mergeCell ref="AR76:BA76"/>
    <mergeCell ref="BB76:BK76"/>
    <mergeCell ref="B75:F75"/>
    <mergeCell ref="G75:W75"/>
    <mergeCell ref="X75:AG75"/>
    <mergeCell ref="AH75:AQ75"/>
    <mergeCell ref="AR75:BA75"/>
    <mergeCell ref="BB75:BK75"/>
    <mergeCell ref="B70:F70"/>
    <mergeCell ref="G70:AM70"/>
    <mergeCell ref="AN70:BK70"/>
    <mergeCell ref="B74:F74"/>
    <mergeCell ref="BB74:BK74"/>
    <mergeCell ref="X74:AG74"/>
    <mergeCell ref="AH74:AQ74"/>
    <mergeCell ref="AR74:BA74"/>
    <mergeCell ref="G74:W74"/>
    <mergeCell ref="B64:O64"/>
    <mergeCell ref="P64:S64"/>
    <mergeCell ref="T64:W64"/>
    <mergeCell ref="X64:AA64"/>
    <mergeCell ref="AB64:AE64"/>
    <mergeCell ref="AF64:AI64"/>
    <mergeCell ref="B68:F68"/>
    <mergeCell ref="G68:AM68"/>
    <mergeCell ref="AN68:BK68"/>
    <mergeCell ref="B69:F69"/>
    <mergeCell ref="G69:AM69"/>
    <mergeCell ref="AN69:BK69"/>
    <mergeCell ref="BH61:BK61"/>
    <mergeCell ref="P61:S61"/>
    <mergeCell ref="AV64:AY64"/>
    <mergeCell ref="AZ64:BC64"/>
    <mergeCell ref="BD64:BG64"/>
    <mergeCell ref="BH64:BK64"/>
    <mergeCell ref="AJ64:AM64"/>
    <mergeCell ref="AN64:AQ64"/>
    <mergeCell ref="AR64:AU64"/>
    <mergeCell ref="B59:O61"/>
    <mergeCell ref="P60:W60"/>
    <mergeCell ref="X60:AE60"/>
    <mergeCell ref="AF60:AM60"/>
    <mergeCell ref="AN60:AU60"/>
    <mergeCell ref="AV60:BC60"/>
    <mergeCell ref="AN62:AQ62"/>
    <mergeCell ref="AR62:AU62"/>
    <mergeCell ref="AV62:AY62"/>
    <mergeCell ref="AZ62:BC62"/>
    <mergeCell ref="BD62:BG62"/>
    <mergeCell ref="BH62:BK62"/>
    <mergeCell ref="P62:S62"/>
    <mergeCell ref="T62:W62"/>
    <mergeCell ref="X62:AA62"/>
    <mergeCell ref="AB62:AE62"/>
    <mergeCell ref="AF62:AI62"/>
    <mergeCell ref="AJ62:AM62"/>
    <mergeCell ref="AW18:BC18"/>
    <mergeCell ref="BD17:BK18"/>
    <mergeCell ref="AB17:BC17"/>
    <mergeCell ref="B17:D18"/>
    <mergeCell ref="E17:W18"/>
    <mergeCell ref="X17:AA18"/>
    <mergeCell ref="AB18:AH18"/>
    <mergeCell ref="AI18:AO18"/>
    <mergeCell ref="AP18:AV18"/>
    <mergeCell ref="AI21:AO21"/>
    <mergeCell ref="AP21:AV21"/>
    <mergeCell ref="AW21:BC21"/>
    <mergeCell ref="BD21:BK21"/>
    <mergeCell ref="B20:D20"/>
    <mergeCell ref="E20:W20"/>
    <mergeCell ref="X20:AA20"/>
    <mergeCell ref="AB20:AH20"/>
    <mergeCell ref="AI20:AO20"/>
    <mergeCell ref="BD23:BK23"/>
    <mergeCell ref="AP20:AV20"/>
    <mergeCell ref="AW20:BC20"/>
    <mergeCell ref="BD20:BK20"/>
    <mergeCell ref="B22:BK22"/>
    <mergeCell ref="B23:W23"/>
    <mergeCell ref="B21:D21"/>
    <mergeCell ref="E21:W21"/>
    <mergeCell ref="X21:AA21"/>
    <mergeCell ref="AB21:AH21"/>
    <mergeCell ref="B24:W24"/>
    <mergeCell ref="X23:AA23"/>
    <mergeCell ref="AB23:AH23"/>
    <mergeCell ref="AI23:AO23"/>
    <mergeCell ref="AP23:AV23"/>
    <mergeCell ref="AW23:BC23"/>
    <mergeCell ref="AP25:AV25"/>
    <mergeCell ref="AW25:BC25"/>
    <mergeCell ref="BD25:BK25"/>
    <mergeCell ref="X24:AA24"/>
    <mergeCell ref="AB24:AH24"/>
    <mergeCell ref="AI24:AO24"/>
    <mergeCell ref="AP24:AV24"/>
    <mergeCell ref="AW24:BC24"/>
    <mergeCell ref="BD24:BK24"/>
    <mergeCell ref="B26:BK26"/>
    <mergeCell ref="B27:W27"/>
    <mergeCell ref="B25:D25"/>
    <mergeCell ref="E25:W25"/>
    <mergeCell ref="X25:AA25"/>
    <mergeCell ref="AB25:AH25"/>
    <mergeCell ref="AI25:AO25"/>
    <mergeCell ref="B29:BK29"/>
    <mergeCell ref="X27:AA27"/>
    <mergeCell ref="AB27:AH27"/>
    <mergeCell ref="AI27:AO27"/>
    <mergeCell ref="AP27:AV27"/>
    <mergeCell ref="AW27:BC27"/>
    <mergeCell ref="BD27:BK27"/>
    <mergeCell ref="AP28:AV28"/>
    <mergeCell ref="AW28:BC28"/>
    <mergeCell ref="BD28:BK28"/>
    <mergeCell ref="B28:D28"/>
    <mergeCell ref="E28:W28"/>
    <mergeCell ref="X28:AA28"/>
    <mergeCell ref="AB28:AH28"/>
    <mergeCell ref="AI28:AO28"/>
    <mergeCell ref="X30:AA30"/>
    <mergeCell ref="AB30:AH30"/>
    <mergeCell ref="AI30:AO30"/>
    <mergeCell ref="B30:W30"/>
    <mergeCell ref="BB35:BK35"/>
    <mergeCell ref="B35:BA36"/>
    <mergeCell ref="X31:AA31"/>
    <mergeCell ref="AB31:AH31"/>
    <mergeCell ref="AI31:AO31"/>
    <mergeCell ref="AP31:AV31"/>
    <mergeCell ref="AW31:BC31"/>
    <mergeCell ref="BD31:BK31"/>
    <mergeCell ref="B38:BA38"/>
    <mergeCell ref="BB38:BK38"/>
    <mergeCell ref="B39:BA39"/>
    <mergeCell ref="BB39:BK39"/>
    <mergeCell ref="BB36:BK36"/>
    <mergeCell ref="AP30:AV30"/>
    <mergeCell ref="AW30:BC30"/>
    <mergeCell ref="BD30:BK30"/>
    <mergeCell ref="B31:D31"/>
    <mergeCell ref="E31:W31"/>
    <mergeCell ref="BB37:BK37"/>
    <mergeCell ref="BB47:BK47"/>
    <mergeCell ref="B37:BA37"/>
    <mergeCell ref="B47:BA47"/>
    <mergeCell ref="B44:BA44"/>
    <mergeCell ref="BB44:BK44"/>
    <mergeCell ref="B45:BA45"/>
    <mergeCell ref="BB45:BK45"/>
    <mergeCell ref="B46:BA46"/>
    <mergeCell ref="BB46:BK46"/>
    <mergeCell ref="B88:F88"/>
    <mergeCell ref="G88:W88"/>
    <mergeCell ref="X88:AG88"/>
    <mergeCell ref="AH88:AQ88"/>
    <mergeCell ref="AR88:BA88"/>
    <mergeCell ref="BB88:BK88"/>
    <mergeCell ref="B93:F93"/>
    <mergeCell ref="G93:W93"/>
    <mergeCell ref="X93:AG93"/>
    <mergeCell ref="AH93:AQ93"/>
    <mergeCell ref="AR93:BA93"/>
    <mergeCell ref="BB93:BK93"/>
    <mergeCell ref="B94:F94"/>
    <mergeCell ref="G94:W94"/>
    <mergeCell ref="X94:AG94"/>
    <mergeCell ref="AH94:AQ94"/>
    <mergeCell ref="AR94:BA94"/>
    <mergeCell ref="BB94:BK94"/>
    <mergeCell ref="BB48:BK48"/>
    <mergeCell ref="BB49:BK49"/>
    <mergeCell ref="B48:BA48"/>
    <mergeCell ref="B49:BA49"/>
    <mergeCell ref="AR80:BA80"/>
    <mergeCell ref="BB80:BK80"/>
    <mergeCell ref="P59:AM59"/>
    <mergeCell ref="AN59:BC59"/>
    <mergeCell ref="BD59:BK60"/>
    <mergeCell ref="B62:O62"/>
    <mergeCell ref="BD61:BG61"/>
    <mergeCell ref="T61:W61"/>
    <mergeCell ref="X61:AA61"/>
    <mergeCell ref="AB61:AE61"/>
    <mergeCell ref="AF61:AI61"/>
    <mergeCell ref="AJ61:AM61"/>
    <mergeCell ref="AN61:AQ61"/>
    <mergeCell ref="AR61:AU61"/>
    <mergeCell ref="AV61:AY61"/>
    <mergeCell ref="AZ61:BC61"/>
    <mergeCell ref="G79:W79"/>
    <mergeCell ref="X79:AG79"/>
    <mergeCell ref="AH79:AQ79"/>
    <mergeCell ref="AR79:BA79"/>
    <mergeCell ref="BB79:BK79"/>
    <mergeCell ref="B80:F80"/>
    <mergeCell ref="G80:W80"/>
    <mergeCell ref="X80:AG80"/>
    <mergeCell ref="AH80:AQ80"/>
    <mergeCell ref="AP19:AV19"/>
    <mergeCell ref="AW19:BC19"/>
    <mergeCell ref="BD19:BK19"/>
    <mergeCell ref="B81:F81"/>
    <mergeCell ref="G81:W81"/>
    <mergeCell ref="X81:AG81"/>
    <mergeCell ref="AH81:AQ81"/>
    <mergeCell ref="AR81:BA81"/>
    <mergeCell ref="BB81:BK81"/>
    <mergeCell ref="B79:F79"/>
    <mergeCell ref="AR63:AU63"/>
    <mergeCell ref="AV63:AY63"/>
    <mergeCell ref="AZ63:BC63"/>
    <mergeCell ref="BD63:BG63"/>
    <mergeCell ref="BH63:BK63"/>
    <mergeCell ref="B19:D19"/>
    <mergeCell ref="E19:W19"/>
    <mergeCell ref="X19:AA19"/>
    <mergeCell ref="AB19:AH19"/>
    <mergeCell ref="AI19:AO19"/>
    <mergeCell ref="B43:BA43"/>
    <mergeCell ref="BB43:BK43"/>
    <mergeCell ref="B63:O63"/>
    <mergeCell ref="P63:S63"/>
    <mergeCell ref="T63:W63"/>
    <mergeCell ref="X63:AA63"/>
    <mergeCell ref="AB63:AE63"/>
    <mergeCell ref="AF63:AI63"/>
    <mergeCell ref="AJ63:AM63"/>
    <mergeCell ref="AN63:AQ63"/>
    <mergeCell ref="B40:BA40"/>
    <mergeCell ref="BB40:BK40"/>
    <mergeCell ref="B41:BA41"/>
    <mergeCell ref="BB41:BK41"/>
    <mergeCell ref="B42:BA42"/>
    <mergeCell ref="BB42:BK42"/>
    <mergeCell ref="B86:F86"/>
    <mergeCell ref="G86:W86"/>
    <mergeCell ref="X86:AG86"/>
    <mergeCell ref="AH86:AQ86"/>
    <mergeCell ref="AR86:BA86"/>
    <mergeCell ref="BB86:BK86"/>
    <mergeCell ref="B85:F85"/>
    <mergeCell ref="G85:W85"/>
    <mergeCell ref="X85:AG85"/>
    <mergeCell ref="AH85:AQ85"/>
    <mergeCell ref="AR85:BA85"/>
    <mergeCell ref="BB85:BK85"/>
    <mergeCell ref="B84:F84"/>
    <mergeCell ref="G84:W84"/>
    <mergeCell ref="X84:AG84"/>
    <mergeCell ref="AH84:AQ84"/>
    <mergeCell ref="AR84:BA84"/>
    <mergeCell ref="BB84:BK84"/>
    <mergeCell ref="B92:F92"/>
    <mergeCell ref="G92:W92"/>
    <mergeCell ref="X92:AG92"/>
    <mergeCell ref="AH92:AQ92"/>
    <mergeCell ref="AR92:BA92"/>
    <mergeCell ref="BB92:BK92"/>
    <mergeCell ref="B89:F89"/>
    <mergeCell ref="G89:W89"/>
    <mergeCell ref="X89:AG89"/>
    <mergeCell ref="AH89:AQ89"/>
    <mergeCell ref="AR89:BA89"/>
    <mergeCell ref="BB89:BK89"/>
    <mergeCell ref="B87:F87"/>
    <mergeCell ref="G87:W87"/>
    <mergeCell ref="X87:AG87"/>
    <mergeCell ref="AH87:AQ87"/>
    <mergeCell ref="AR87:BA87"/>
    <mergeCell ref="BB87:BK87"/>
    <mergeCell ref="B91:F91"/>
    <mergeCell ref="G91:W91"/>
    <mergeCell ref="X91:AG91"/>
    <mergeCell ref="AH91:AQ91"/>
    <mergeCell ref="AR91:BA91"/>
    <mergeCell ref="BB91:BK91"/>
    <mergeCell ref="B90:F90"/>
    <mergeCell ref="G90:W90"/>
    <mergeCell ref="X90:AG90"/>
    <mergeCell ref="AH90:AQ90"/>
    <mergeCell ref="AR90:BA90"/>
    <mergeCell ref="BB90:BK90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R37"/>
  <sheetViews>
    <sheetView zoomScalePageLayoutView="0" workbookViewId="0" topLeftCell="A1">
      <selection activeCell="K27" sqref="K27"/>
    </sheetView>
  </sheetViews>
  <sheetFormatPr defaultColWidth="9.140625" defaultRowHeight="15"/>
  <cols>
    <col min="1" max="77" width="1.421875" style="1" customWidth="1"/>
    <col min="78" max="16384" width="9.140625" style="1" customWidth="1"/>
  </cols>
  <sheetData>
    <row r="1" ht="9" customHeight="1"/>
    <row r="2" spans="2:70" ht="14.25">
      <c r="B2" s="1" t="s">
        <v>110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52:70" ht="9" customHeight="1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ht="14.25">
      <c r="B4" s="81" t="s">
        <v>59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1" t="s">
        <v>111</v>
      </c>
      <c r="P4" s="82"/>
      <c r="Q4" s="82"/>
      <c r="R4" s="82"/>
      <c r="S4" s="81" t="s">
        <v>112</v>
      </c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1" t="s">
        <v>113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1" t="s">
        <v>114</v>
      </c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"/>
      <c r="BP4" s="8"/>
      <c r="BQ4" s="8"/>
      <c r="BR4" s="8"/>
    </row>
    <row r="5" spans="2:70" ht="39" customHeight="1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1" t="s">
        <v>115</v>
      </c>
      <c r="T5" s="82"/>
      <c r="U5" s="82"/>
      <c r="V5" s="82"/>
      <c r="W5" s="82"/>
      <c r="X5" s="82"/>
      <c r="Y5" s="82"/>
      <c r="Z5" s="82"/>
      <c r="AA5" s="81" t="s">
        <v>32</v>
      </c>
      <c r="AB5" s="82"/>
      <c r="AC5" s="82"/>
      <c r="AD5" s="82"/>
      <c r="AE5" s="82"/>
      <c r="AF5" s="82"/>
      <c r="AG5" s="82"/>
      <c r="AH5" s="82"/>
      <c r="AI5" s="81" t="s">
        <v>115</v>
      </c>
      <c r="AJ5" s="82"/>
      <c r="AK5" s="82"/>
      <c r="AL5" s="82"/>
      <c r="AM5" s="82"/>
      <c r="AN5" s="82"/>
      <c r="AO5" s="82"/>
      <c r="AP5" s="82"/>
      <c r="AQ5" s="81" t="s">
        <v>32</v>
      </c>
      <c r="AR5" s="82"/>
      <c r="AS5" s="82"/>
      <c r="AT5" s="82"/>
      <c r="AU5" s="82"/>
      <c r="AV5" s="82"/>
      <c r="AW5" s="82"/>
      <c r="AX5" s="82"/>
      <c r="AY5" s="81" t="s">
        <v>115</v>
      </c>
      <c r="AZ5" s="82"/>
      <c r="BA5" s="82"/>
      <c r="BB5" s="82"/>
      <c r="BC5" s="82"/>
      <c r="BD5" s="82"/>
      <c r="BE5" s="82"/>
      <c r="BF5" s="82"/>
      <c r="BG5" s="81" t="s">
        <v>32</v>
      </c>
      <c r="BH5" s="82"/>
      <c r="BI5" s="82"/>
      <c r="BJ5" s="82"/>
      <c r="BK5" s="82"/>
      <c r="BL5" s="82"/>
      <c r="BM5" s="82"/>
      <c r="BN5" s="82"/>
      <c r="BO5" s="8"/>
      <c r="BP5" s="8"/>
      <c r="BQ5" s="8"/>
      <c r="BR5" s="8"/>
    </row>
    <row r="6" spans="2:70" ht="14.25">
      <c r="B6" s="166">
        <v>1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6">
        <v>2</v>
      </c>
      <c r="P6" s="167"/>
      <c r="Q6" s="167"/>
      <c r="R6" s="167"/>
      <c r="S6" s="166">
        <v>3</v>
      </c>
      <c r="T6" s="167"/>
      <c r="U6" s="167"/>
      <c r="V6" s="167"/>
      <c r="W6" s="167"/>
      <c r="X6" s="167"/>
      <c r="Y6" s="167"/>
      <c r="Z6" s="167"/>
      <c r="AA6" s="166">
        <v>4</v>
      </c>
      <c r="AB6" s="167"/>
      <c r="AC6" s="167"/>
      <c r="AD6" s="167"/>
      <c r="AE6" s="167"/>
      <c r="AF6" s="167"/>
      <c r="AG6" s="167"/>
      <c r="AH6" s="167"/>
      <c r="AI6" s="166">
        <v>5</v>
      </c>
      <c r="AJ6" s="167"/>
      <c r="AK6" s="167"/>
      <c r="AL6" s="167"/>
      <c r="AM6" s="167"/>
      <c r="AN6" s="167"/>
      <c r="AO6" s="167"/>
      <c r="AP6" s="167"/>
      <c r="AQ6" s="166">
        <v>6</v>
      </c>
      <c r="AR6" s="167"/>
      <c r="AS6" s="167"/>
      <c r="AT6" s="167"/>
      <c r="AU6" s="167"/>
      <c r="AV6" s="167"/>
      <c r="AW6" s="167"/>
      <c r="AX6" s="167"/>
      <c r="AY6" s="166">
        <v>7</v>
      </c>
      <c r="AZ6" s="167"/>
      <c r="BA6" s="167"/>
      <c r="BB6" s="167"/>
      <c r="BC6" s="167"/>
      <c r="BD6" s="167"/>
      <c r="BE6" s="167"/>
      <c r="BF6" s="167"/>
      <c r="BG6" s="166">
        <v>8</v>
      </c>
      <c r="BH6" s="167"/>
      <c r="BI6" s="167"/>
      <c r="BJ6" s="167"/>
      <c r="BK6" s="167"/>
      <c r="BL6" s="167"/>
      <c r="BM6" s="167"/>
      <c r="BN6" s="167"/>
      <c r="BO6" s="3"/>
      <c r="BP6" s="3"/>
      <c r="BQ6" s="8"/>
      <c r="BR6" s="8"/>
    </row>
    <row r="7" spans="2:70" ht="75" customHeight="1">
      <c r="B7" s="64" t="s">
        <v>116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36" t="s">
        <v>65</v>
      </c>
      <c r="P7" s="37"/>
      <c r="Q7" s="37"/>
      <c r="R7" s="37"/>
      <c r="S7" s="177">
        <v>134664516.69</v>
      </c>
      <c r="T7" s="178"/>
      <c r="U7" s="178"/>
      <c r="V7" s="178"/>
      <c r="W7" s="178"/>
      <c r="X7" s="178"/>
      <c r="Y7" s="178"/>
      <c r="Z7" s="178"/>
      <c r="AA7" s="177">
        <f>S7</f>
        <v>134664516.69</v>
      </c>
      <c r="AB7" s="178"/>
      <c r="AC7" s="178"/>
      <c r="AD7" s="178"/>
      <c r="AE7" s="178"/>
      <c r="AF7" s="178"/>
      <c r="AG7" s="178"/>
      <c r="AH7" s="178"/>
      <c r="AI7" s="177">
        <v>50786072.44</v>
      </c>
      <c r="AJ7" s="178"/>
      <c r="AK7" s="178"/>
      <c r="AL7" s="178"/>
      <c r="AM7" s="178"/>
      <c r="AN7" s="178"/>
      <c r="AO7" s="178"/>
      <c r="AP7" s="178"/>
      <c r="AQ7" s="177">
        <v>50385096</v>
      </c>
      <c r="AR7" s="178"/>
      <c r="AS7" s="178"/>
      <c r="AT7" s="178"/>
      <c r="AU7" s="178"/>
      <c r="AV7" s="178"/>
      <c r="AW7" s="178"/>
      <c r="AX7" s="178"/>
      <c r="AY7" s="177">
        <v>185450589.13</v>
      </c>
      <c r="AZ7" s="178"/>
      <c r="BA7" s="178"/>
      <c r="BB7" s="178"/>
      <c r="BC7" s="178"/>
      <c r="BD7" s="178"/>
      <c r="BE7" s="178"/>
      <c r="BF7" s="178"/>
      <c r="BG7" s="177">
        <v>185314094.6</v>
      </c>
      <c r="BH7" s="178"/>
      <c r="BI7" s="178"/>
      <c r="BJ7" s="178"/>
      <c r="BK7" s="178"/>
      <c r="BL7" s="178"/>
      <c r="BM7" s="178"/>
      <c r="BN7" s="178"/>
      <c r="BO7" s="3"/>
      <c r="BP7" s="3"/>
      <c r="BQ7" s="8"/>
      <c r="BR7" s="8"/>
    </row>
    <row r="8" spans="2:70" ht="26.25" customHeight="1">
      <c r="B8" s="64" t="s">
        <v>117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36" t="s">
        <v>65</v>
      </c>
      <c r="P8" s="37"/>
      <c r="Q8" s="37"/>
      <c r="R8" s="37"/>
      <c r="S8" s="177">
        <v>0</v>
      </c>
      <c r="T8" s="178"/>
      <c r="U8" s="178"/>
      <c r="V8" s="178"/>
      <c r="W8" s="178"/>
      <c r="X8" s="178"/>
      <c r="Y8" s="178"/>
      <c r="Z8" s="178"/>
      <c r="AA8" s="177">
        <v>0</v>
      </c>
      <c r="AB8" s="178"/>
      <c r="AC8" s="178"/>
      <c r="AD8" s="178"/>
      <c r="AE8" s="178"/>
      <c r="AF8" s="178"/>
      <c r="AG8" s="178"/>
      <c r="AH8" s="178"/>
      <c r="AI8" s="177">
        <v>0</v>
      </c>
      <c r="AJ8" s="178"/>
      <c r="AK8" s="178"/>
      <c r="AL8" s="178"/>
      <c r="AM8" s="178"/>
      <c r="AN8" s="178"/>
      <c r="AO8" s="178"/>
      <c r="AP8" s="178"/>
      <c r="AQ8" s="177">
        <v>0</v>
      </c>
      <c r="AR8" s="178"/>
      <c r="AS8" s="178"/>
      <c r="AT8" s="178"/>
      <c r="AU8" s="178"/>
      <c r="AV8" s="178"/>
      <c r="AW8" s="178"/>
      <c r="AX8" s="178"/>
      <c r="AY8" s="177">
        <v>0</v>
      </c>
      <c r="AZ8" s="178"/>
      <c r="BA8" s="178"/>
      <c r="BB8" s="178"/>
      <c r="BC8" s="178"/>
      <c r="BD8" s="178"/>
      <c r="BE8" s="178"/>
      <c r="BF8" s="178"/>
      <c r="BG8" s="177">
        <v>0</v>
      </c>
      <c r="BH8" s="178"/>
      <c r="BI8" s="178"/>
      <c r="BJ8" s="178"/>
      <c r="BK8" s="178"/>
      <c r="BL8" s="178"/>
      <c r="BM8" s="178"/>
      <c r="BN8" s="178"/>
      <c r="BO8" s="3"/>
      <c r="BP8" s="3"/>
      <c r="BQ8" s="8"/>
      <c r="BR8" s="8"/>
    </row>
    <row r="9" spans="2:70" ht="37.5" customHeight="1">
      <c r="B9" s="64" t="s">
        <v>118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36" t="s">
        <v>65</v>
      </c>
      <c r="P9" s="37"/>
      <c r="Q9" s="37"/>
      <c r="R9" s="37"/>
      <c r="S9" s="177">
        <v>0</v>
      </c>
      <c r="T9" s="178"/>
      <c r="U9" s="178"/>
      <c r="V9" s="178"/>
      <c r="W9" s="178"/>
      <c r="X9" s="178"/>
      <c r="Y9" s="178"/>
      <c r="Z9" s="178"/>
      <c r="AA9" s="177">
        <v>0</v>
      </c>
      <c r="AB9" s="178"/>
      <c r="AC9" s="178"/>
      <c r="AD9" s="178"/>
      <c r="AE9" s="178"/>
      <c r="AF9" s="178"/>
      <c r="AG9" s="178"/>
      <c r="AH9" s="178"/>
      <c r="AI9" s="177">
        <v>0</v>
      </c>
      <c r="AJ9" s="178"/>
      <c r="AK9" s="178"/>
      <c r="AL9" s="178"/>
      <c r="AM9" s="178"/>
      <c r="AN9" s="178"/>
      <c r="AO9" s="178"/>
      <c r="AP9" s="178"/>
      <c r="AQ9" s="177">
        <v>0</v>
      </c>
      <c r="AR9" s="178"/>
      <c r="AS9" s="178"/>
      <c r="AT9" s="178"/>
      <c r="AU9" s="178"/>
      <c r="AV9" s="178"/>
      <c r="AW9" s="178"/>
      <c r="AX9" s="178"/>
      <c r="AY9" s="177">
        <v>0</v>
      </c>
      <c r="AZ9" s="178"/>
      <c r="BA9" s="178"/>
      <c r="BB9" s="178"/>
      <c r="BC9" s="178"/>
      <c r="BD9" s="178"/>
      <c r="BE9" s="178"/>
      <c r="BF9" s="178"/>
      <c r="BG9" s="177">
        <v>0</v>
      </c>
      <c r="BH9" s="178"/>
      <c r="BI9" s="178"/>
      <c r="BJ9" s="178"/>
      <c r="BK9" s="178"/>
      <c r="BL9" s="178"/>
      <c r="BM9" s="178"/>
      <c r="BN9" s="178"/>
      <c r="BO9" s="3"/>
      <c r="BP9" s="3"/>
      <c r="BQ9" s="8"/>
      <c r="BR9" s="8"/>
    </row>
    <row r="10" spans="2:70" ht="48.75" customHeight="1">
      <c r="B10" s="64" t="s">
        <v>119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36" t="s">
        <v>65</v>
      </c>
      <c r="P10" s="37"/>
      <c r="Q10" s="37"/>
      <c r="R10" s="37"/>
      <c r="S10" s="177">
        <v>0</v>
      </c>
      <c r="T10" s="178"/>
      <c r="U10" s="178"/>
      <c r="V10" s="178"/>
      <c r="W10" s="178"/>
      <c r="X10" s="178"/>
      <c r="Y10" s="178"/>
      <c r="Z10" s="178"/>
      <c r="AA10" s="177">
        <f>AA7</f>
        <v>134664516.69</v>
      </c>
      <c r="AB10" s="178"/>
      <c r="AC10" s="178"/>
      <c r="AD10" s="178"/>
      <c r="AE10" s="178"/>
      <c r="AF10" s="178"/>
      <c r="AG10" s="178"/>
      <c r="AH10" s="178"/>
      <c r="AI10" s="177">
        <f>AI12</f>
        <v>50498590.54</v>
      </c>
      <c r="AJ10" s="178"/>
      <c r="AK10" s="178"/>
      <c r="AL10" s="178"/>
      <c r="AM10" s="178"/>
      <c r="AN10" s="178"/>
      <c r="AO10" s="178"/>
      <c r="AP10" s="178"/>
      <c r="AQ10" s="177">
        <f>AQ12</f>
        <v>50385096</v>
      </c>
      <c r="AR10" s="178"/>
      <c r="AS10" s="178"/>
      <c r="AT10" s="178"/>
      <c r="AU10" s="178"/>
      <c r="AV10" s="178"/>
      <c r="AW10" s="178"/>
      <c r="AX10" s="178"/>
      <c r="AY10" s="177">
        <f>S10+AI10</f>
        <v>50498590.54</v>
      </c>
      <c r="AZ10" s="178"/>
      <c r="BA10" s="178"/>
      <c r="BB10" s="178"/>
      <c r="BC10" s="178"/>
      <c r="BD10" s="178"/>
      <c r="BE10" s="178"/>
      <c r="BF10" s="178"/>
      <c r="BG10" s="177">
        <v>50385096</v>
      </c>
      <c r="BH10" s="178"/>
      <c r="BI10" s="178"/>
      <c r="BJ10" s="178"/>
      <c r="BK10" s="178"/>
      <c r="BL10" s="178"/>
      <c r="BM10" s="178"/>
      <c r="BN10" s="178"/>
      <c r="BO10" s="3"/>
      <c r="BP10" s="3"/>
      <c r="BQ10" s="8"/>
      <c r="BR10" s="8"/>
    </row>
    <row r="11" spans="2:70" ht="63" customHeight="1">
      <c r="B11" s="64" t="s">
        <v>120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36" t="s">
        <v>65</v>
      </c>
      <c r="P11" s="37"/>
      <c r="Q11" s="37"/>
      <c r="R11" s="37"/>
      <c r="S11" s="177">
        <v>0</v>
      </c>
      <c r="T11" s="178"/>
      <c r="U11" s="178"/>
      <c r="V11" s="178"/>
      <c r="W11" s="178"/>
      <c r="X11" s="178"/>
      <c r="Y11" s="178"/>
      <c r="Z11" s="178"/>
      <c r="AA11" s="177">
        <v>0</v>
      </c>
      <c r="AB11" s="178"/>
      <c r="AC11" s="178"/>
      <c r="AD11" s="178"/>
      <c r="AE11" s="178"/>
      <c r="AF11" s="178"/>
      <c r="AG11" s="178"/>
      <c r="AH11" s="178"/>
      <c r="AI11" s="177">
        <v>287481.9</v>
      </c>
      <c r="AJ11" s="178"/>
      <c r="AK11" s="178"/>
      <c r="AL11" s="178"/>
      <c r="AM11" s="178"/>
      <c r="AN11" s="178"/>
      <c r="AO11" s="178"/>
      <c r="AP11" s="178"/>
      <c r="AQ11" s="177">
        <v>264481.9</v>
      </c>
      <c r="AR11" s="178"/>
      <c r="AS11" s="178"/>
      <c r="AT11" s="178"/>
      <c r="AU11" s="178"/>
      <c r="AV11" s="178"/>
      <c r="AW11" s="178"/>
      <c r="AX11" s="178"/>
      <c r="AY11" s="177">
        <f>S11+AI11</f>
        <v>287481.9</v>
      </c>
      <c r="AZ11" s="178"/>
      <c r="BA11" s="178"/>
      <c r="BB11" s="178"/>
      <c r="BC11" s="178"/>
      <c r="BD11" s="178"/>
      <c r="BE11" s="178"/>
      <c r="BF11" s="178"/>
      <c r="BG11" s="177">
        <f>AA11+AQ11</f>
        <v>264481.9</v>
      </c>
      <c r="BH11" s="178"/>
      <c r="BI11" s="178"/>
      <c r="BJ11" s="178"/>
      <c r="BK11" s="178"/>
      <c r="BL11" s="178"/>
      <c r="BM11" s="178"/>
      <c r="BN11" s="178"/>
      <c r="BO11" s="3"/>
      <c r="BP11" s="3"/>
      <c r="BQ11" s="8"/>
      <c r="BR11" s="8"/>
    </row>
    <row r="12" spans="2:70" ht="25.5" customHeight="1">
      <c r="B12" s="64" t="s">
        <v>121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36" t="s">
        <v>65</v>
      </c>
      <c r="P12" s="37"/>
      <c r="Q12" s="37"/>
      <c r="R12" s="37"/>
      <c r="S12" s="77" t="s">
        <v>96</v>
      </c>
      <c r="T12" s="78"/>
      <c r="U12" s="78"/>
      <c r="V12" s="78"/>
      <c r="W12" s="78"/>
      <c r="X12" s="78"/>
      <c r="Y12" s="78"/>
      <c r="Z12" s="78"/>
      <c r="AA12" s="77" t="s">
        <v>96</v>
      </c>
      <c r="AB12" s="78"/>
      <c r="AC12" s="78"/>
      <c r="AD12" s="78"/>
      <c r="AE12" s="78"/>
      <c r="AF12" s="78"/>
      <c r="AG12" s="78"/>
      <c r="AH12" s="78"/>
      <c r="AI12" s="179">
        <v>50498590.54</v>
      </c>
      <c r="AJ12" s="180"/>
      <c r="AK12" s="180"/>
      <c r="AL12" s="180"/>
      <c r="AM12" s="180"/>
      <c r="AN12" s="180"/>
      <c r="AO12" s="180"/>
      <c r="AP12" s="180"/>
      <c r="AQ12" s="179">
        <v>50385096</v>
      </c>
      <c r="AR12" s="180"/>
      <c r="AS12" s="180"/>
      <c r="AT12" s="180"/>
      <c r="AU12" s="180"/>
      <c r="AV12" s="180"/>
      <c r="AW12" s="180"/>
      <c r="AX12" s="180"/>
      <c r="AY12" s="179">
        <f>AI12</f>
        <v>50498590.54</v>
      </c>
      <c r="AZ12" s="180"/>
      <c r="BA12" s="180"/>
      <c r="BB12" s="180"/>
      <c r="BC12" s="180"/>
      <c r="BD12" s="180"/>
      <c r="BE12" s="180"/>
      <c r="BF12" s="180"/>
      <c r="BG12" s="179">
        <f>AQ12</f>
        <v>50385096</v>
      </c>
      <c r="BH12" s="180"/>
      <c r="BI12" s="180"/>
      <c r="BJ12" s="180"/>
      <c r="BK12" s="180"/>
      <c r="BL12" s="180"/>
      <c r="BM12" s="180"/>
      <c r="BN12" s="180"/>
      <c r="BO12" s="3"/>
      <c r="BP12" s="3"/>
      <c r="BQ12" s="8"/>
      <c r="BR12" s="8"/>
    </row>
    <row r="13" spans="2:70" ht="86.25" customHeight="1">
      <c r="B13" s="64" t="s">
        <v>122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36" t="s">
        <v>123</v>
      </c>
      <c r="P13" s="37"/>
      <c r="Q13" s="37"/>
      <c r="R13" s="37"/>
      <c r="S13" s="77">
        <v>1</v>
      </c>
      <c r="T13" s="78"/>
      <c r="U13" s="78"/>
      <c r="V13" s="78"/>
      <c r="W13" s="78"/>
      <c r="X13" s="78"/>
      <c r="Y13" s="78"/>
      <c r="Z13" s="78"/>
      <c r="AA13" s="77">
        <v>1</v>
      </c>
      <c r="AB13" s="78"/>
      <c r="AC13" s="78"/>
      <c r="AD13" s="78"/>
      <c r="AE13" s="78"/>
      <c r="AF13" s="78"/>
      <c r="AG13" s="78"/>
      <c r="AH13" s="78"/>
      <c r="AI13" s="77" t="s">
        <v>96</v>
      </c>
      <c r="AJ13" s="78"/>
      <c r="AK13" s="78"/>
      <c r="AL13" s="78"/>
      <c r="AM13" s="78"/>
      <c r="AN13" s="78"/>
      <c r="AO13" s="78"/>
      <c r="AP13" s="78"/>
      <c r="AQ13" s="77" t="s">
        <v>96</v>
      </c>
      <c r="AR13" s="78"/>
      <c r="AS13" s="78"/>
      <c r="AT13" s="78"/>
      <c r="AU13" s="78"/>
      <c r="AV13" s="78"/>
      <c r="AW13" s="78"/>
      <c r="AX13" s="78"/>
      <c r="AY13" s="77">
        <v>1</v>
      </c>
      <c r="AZ13" s="78"/>
      <c r="BA13" s="78"/>
      <c r="BB13" s="78"/>
      <c r="BC13" s="78"/>
      <c r="BD13" s="78"/>
      <c r="BE13" s="78"/>
      <c r="BF13" s="78"/>
      <c r="BG13" s="77">
        <v>1</v>
      </c>
      <c r="BH13" s="78"/>
      <c r="BI13" s="78"/>
      <c r="BJ13" s="78"/>
      <c r="BK13" s="78"/>
      <c r="BL13" s="78"/>
      <c r="BM13" s="78"/>
      <c r="BN13" s="78"/>
      <c r="BO13" s="8"/>
      <c r="BP13" s="8"/>
      <c r="BQ13" s="8"/>
      <c r="BR13" s="8"/>
    </row>
    <row r="14" spans="2:70" ht="25.5" customHeight="1">
      <c r="B14" s="64" t="s">
        <v>117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36" t="s">
        <v>123</v>
      </c>
      <c r="P14" s="37"/>
      <c r="Q14" s="37"/>
      <c r="R14" s="37"/>
      <c r="S14" s="181">
        <v>0</v>
      </c>
      <c r="T14" s="182"/>
      <c r="U14" s="182"/>
      <c r="V14" s="182"/>
      <c r="W14" s="182"/>
      <c r="X14" s="182"/>
      <c r="Y14" s="182"/>
      <c r="Z14" s="182"/>
      <c r="AA14" s="181">
        <v>0</v>
      </c>
      <c r="AB14" s="182"/>
      <c r="AC14" s="182"/>
      <c r="AD14" s="182"/>
      <c r="AE14" s="182"/>
      <c r="AF14" s="182"/>
      <c r="AG14" s="182"/>
      <c r="AH14" s="182"/>
      <c r="AI14" s="77" t="s">
        <v>96</v>
      </c>
      <c r="AJ14" s="78"/>
      <c r="AK14" s="78"/>
      <c r="AL14" s="78"/>
      <c r="AM14" s="78"/>
      <c r="AN14" s="78"/>
      <c r="AO14" s="78"/>
      <c r="AP14" s="78"/>
      <c r="AQ14" s="77" t="s">
        <v>96</v>
      </c>
      <c r="AR14" s="78"/>
      <c r="AS14" s="78"/>
      <c r="AT14" s="78"/>
      <c r="AU14" s="78"/>
      <c r="AV14" s="78"/>
      <c r="AW14" s="78"/>
      <c r="AX14" s="78"/>
      <c r="AY14" s="181">
        <v>0</v>
      </c>
      <c r="AZ14" s="182"/>
      <c r="BA14" s="182"/>
      <c r="BB14" s="182"/>
      <c r="BC14" s="182"/>
      <c r="BD14" s="182"/>
      <c r="BE14" s="182"/>
      <c r="BF14" s="182"/>
      <c r="BG14" s="181">
        <v>0</v>
      </c>
      <c r="BH14" s="182"/>
      <c r="BI14" s="182"/>
      <c r="BJ14" s="182"/>
      <c r="BK14" s="182"/>
      <c r="BL14" s="182"/>
      <c r="BM14" s="182"/>
      <c r="BN14" s="182"/>
      <c r="BO14" s="8"/>
      <c r="BP14" s="8"/>
      <c r="BQ14" s="8"/>
      <c r="BR14" s="8"/>
    </row>
    <row r="15" spans="2:70" ht="36.75" customHeight="1">
      <c r="B15" s="64" t="s">
        <v>118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36" t="s">
        <v>123</v>
      </c>
      <c r="P15" s="37"/>
      <c r="Q15" s="37"/>
      <c r="R15" s="37"/>
      <c r="S15" s="181">
        <v>0</v>
      </c>
      <c r="T15" s="182"/>
      <c r="U15" s="182"/>
      <c r="V15" s="182"/>
      <c r="W15" s="182"/>
      <c r="X15" s="182"/>
      <c r="Y15" s="182"/>
      <c r="Z15" s="182"/>
      <c r="AA15" s="181">
        <v>0</v>
      </c>
      <c r="AB15" s="182"/>
      <c r="AC15" s="182"/>
      <c r="AD15" s="182"/>
      <c r="AE15" s="182"/>
      <c r="AF15" s="182"/>
      <c r="AG15" s="182"/>
      <c r="AH15" s="182"/>
      <c r="AI15" s="77" t="s">
        <v>96</v>
      </c>
      <c r="AJ15" s="78"/>
      <c r="AK15" s="78"/>
      <c r="AL15" s="78"/>
      <c r="AM15" s="78"/>
      <c r="AN15" s="78"/>
      <c r="AO15" s="78"/>
      <c r="AP15" s="78"/>
      <c r="AQ15" s="77" t="s">
        <v>96</v>
      </c>
      <c r="AR15" s="78"/>
      <c r="AS15" s="78"/>
      <c r="AT15" s="78"/>
      <c r="AU15" s="78"/>
      <c r="AV15" s="78"/>
      <c r="AW15" s="78"/>
      <c r="AX15" s="78"/>
      <c r="AY15" s="181">
        <v>0</v>
      </c>
      <c r="AZ15" s="182"/>
      <c r="BA15" s="182"/>
      <c r="BB15" s="182"/>
      <c r="BC15" s="182"/>
      <c r="BD15" s="182"/>
      <c r="BE15" s="182"/>
      <c r="BF15" s="182"/>
      <c r="BG15" s="181">
        <v>0</v>
      </c>
      <c r="BH15" s="182"/>
      <c r="BI15" s="182"/>
      <c r="BJ15" s="182"/>
      <c r="BK15" s="182"/>
      <c r="BL15" s="182"/>
      <c r="BM15" s="182"/>
      <c r="BN15" s="182"/>
      <c r="BO15" s="6"/>
      <c r="BP15" s="8"/>
      <c r="BQ15" s="8"/>
      <c r="BR15" s="8"/>
    </row>
    <row r="16" spans="2:70" ht="79.5" customHeight="1">
      <c r="B16" s="64" t="s">
        <v>124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36" t="s">
        <v>125</v>
      </c>
      <c r="P16" s="37"/>
      <c r="Q16" s="37"/>
      <c r="R16" s="37"/>
      <c r="S16" s="183">
        <v>2782.9</v>
      </c>
      <c r="T16" s="184"/>
      <c r="U16" s="184"/>
      <c r="V16" s="184"/>
      <c r="W16" s="184"/>
      <c r="X16" s="184"/>
      <c r="Y16" s="184"/>
      <c r="Z16" s="184"/>
      <c r="AA16" s="183">
        <f>S16</f>
        <v>2782.9</v>
      </c>
      <c r="AB16" s="184"/>
      <c r="AC16" s="184"/>
      <c r="AD16" s="184"/>
      <c r="AE16" s="184"/>
      <c r="AF16" s="184"/>
      <c r="AG16" s="184"/>
      <c r="AH16" s="184"/>
      <c r="AI16" s="77" t="s">
        <v>96</v>
      </c>
      <c r="AJ16" s="78"/>
      <c r="AK16" s="78"/>
      <c r="AL16" s="78"/>
      <c r="AM16" s="78"/>
      <c r="AN16" s="78"/>
      <c r="AO16" s="78"/>
      <c r="AP16" s="78"/>
      <c r="AQ16" s="77" t="s">
        <v>96</v>
      </c>
      <c r="AR16" s="78"/>
      <c r="AS16" s="78"/>
      <c r="AT16" s="78"/>
      <c r="AU16" s="78"/>
      <c r="AV16" s="78"/>
      <c r="AW16" s="78"/>
      <c r="AX16" s="78"/>
      <c r="AY16" s="77">
        <f>AA16</f>
        <v>2782.9</v>
      </c>
      <c r="AZ16" s="78"/>
      <c r="BA16" s="78"/>
      <c r="BB16" s="78"/>
      <c r="BC16" s="78"/>
      <c r="BD16" s="78"/>
      <c r="BE16" s="78"/>
      <c r="BF16" s="78"/>
      <c r="BG16" s="77">
        <f>AA16</f>
        <v>2782.9</v>
      </c>
      <c r="BH16" s="78"/>
      <c r="BI16" s="78"/>
      <c r="BJ16" s="78"/>
      <c r="BK16" s="78"/>
      <c r="BL16" s="78"/>
      <c r="BM16" s="78"/>
      <c r="BN16" s="78"/>
      <c r="BO16" s="6"/>
      <c r="BP16" s="8"/>
      <c r="BQ16" s="8"/>
      <c r="BR16" s="8"/>
    </row>
    <row r="17" spans="2:70" ht="26.25" customHeight="1">
      <c r="B17" s="64" t="s">
        <v>117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36" t="s">
        <v>125</v>
      </c>
      <c r="P17" s="37"/>
      <c r="Q17" s="37"/>
      <c r="R17" s="37"/>
      <c r="S17" s="181">
        <v>0</v>
      </c>
      <c r="T17" s="182"/>
      <c r="U17" s="182"/>
      <c r="V17" s="182"/>
      <c r="W17" s="182"/>
      <c r="X17" s="182"/>
      <c r="Y17" s="182"/>
      <c r="Z17" s="182"/>
      <c r="AA17" s="181">
        <v>0</v>
      </c>
      <c r="AB17" s="182"/>
      <c r="AC17" s="182"/>
      <c r="AD17" s="182"/>
      <c r="AE17" s="182"/>
      <c r="AF17" s="182"/>
      <c r="AG17" s="182"/>
      <c r="AH17" s="182"/>
      <c r="AI17" s="77" t="s">
        <v>96</v>
      </c>
      <c r="AJ17" s="78"/>
      <c r="AK17" s="78"/>
      <c r="AL17" s="78"/>
      <c r="AM17" s="78"/>
      <c r="AN17" s="78"/>
      <c r="AO17" s="78"/>
      <c r="AP17" s="78"/>
      <c r="AQ17" s="77" t="s">
        <v>96</v>
      </c>
      <c r="AR17" s="78"/>
      <c r="AS17" s="78"/>
      <c r="AT17" s="78"/>
      <c r="AU17" s="78"/>
      <c r="AV17" s="78"/>
      <c r="AW17" s="78"/>
      <c r="AX17" s="78"/>
      <c r="AY17" s="181">
        <v>0</v>
      </c>
      <c r="AZ17" s="182"/>
      <c r="BA17" s="182"/>
      <c r="BB17" s="182"/>
      <c r="BC17" s="182"/>
      <c r="BD17" s="182"/>
      <c r="BE17" s="182"/>
      <c r="BF17" s="182"/>
      <c r="BG17" s="181">
        <v>0</v>
      </c>
      <c r="BH17" s="182"/>
      <c r="BI17" s="182"/>
      <c r="BJ17" s="182"/>
      <c r="BK17" s="182"/>
      <c r="BL17" s="182"/>
      <c r="BM17" s="182"/>
      <c r="BN17" s="182"/>
      <c r="BO17" s="6"/>
      <c r="BP17" s="8"/>
      <c r="BQ17" s="8"/>
      <c r="BR17" s="8"/>
    </row>
    <row r="18" spans="2:70" ht="36.75" customHeight="1">
      <c r="B18" s="64" t="s">
        <v>118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36" t="s">
        <v>125</v>
      </c>
      <c r="P18" s="37"/>
      <c r="Q18" s="37"/>
      <c r="R18" s="37"/>
      <c r="S18" s="181">
        <v>0</v>
      </c>
      <c r="T18" s="182"/>
      <c r="U18" s="182"/>
      <c r="V18" s="182"/>
      <c r="W18" s="182"/>
      <c r="X18" s="182"/>
      <c r="Y18" s="182"/>
      <c r="Z18" s="182"/>
      <c r="AA18" s="181">
        <v>0</v>
      </c>
      <c r="AB18" s="182"/>
      <c r="AC18" s="182"/>
      <c r="AD18" s="182"/>
      <c r="AE18" s="182"/>
      <c r="AF18" s="182"/>
      <c r="AG18" s="182"/>
      <c r="AH18" s="182"/>
      <c r="AI18" s="77" t="s">
        <v>96</v>
      </c>
      <c r="AJ18" s="78"/>
      <c r="AK18" s="78"/>
      <c r="AL18" s="78"/>
      <c r="AM18" s="78"/>
      <c r="AN18" s="78"/>
      <c r="AO18" s="78"/>
      <c r="AP18" s="78"/>
      <c r="AQ18" s="77" t="s">
        <v>96</v>
      </c>
      <c r="AR18" s="78"/>
      <c r="AS18" s="78"/>
      <c r="AT18" s="78"/>
      <c r="AU18" s="78"/>
      <c r="AV18" s="78"/>
      <c r="AW18" s="78"/>
      <c r="AX18" s="78"/>
      <c r="AY18" s="181">
        <v>0</v>
      </c>
      <c r="AZ18" s="182"/>
      <c r="BA18" s="182"/>
      <c r="BB18" s="182"/>
      <c r="BC18" s="182"/>
      <c r="BD18" s="182"/>
      <c r="BE18" s="182"/>
      <c r="BF18" s="182"/>
      <c r="BG18" s="181">
        <v>0</v>
      </c>
      <c r="BH18" s="182"/>
      <c r="BI18" s="182"/>
      <c r="BJ18" s="182"/>
      <c r="BK18" s="182"/>
      <c r="BL18" s="182"/>
      <c r="BM18" s="182"/>
      <c r="BN18" s="182"/>
      <c r="BO18" s="8"/>
      <c r="BP18" s="8"/>
      <c r="BQ18" s="8"/>
      <c r="BR18" s="8"/>
    </row>
    <row r="19" spans="2:70" ht="13.5" customHeight="1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3"/>
      <c r="Q19" s="23"/>
      <c r="R19" s="23"/>
      <c r="S19" s="24"/>
      <c r="T19" s="25"/>
      <c r="U19" s="25"/>
      <c r="V19" s="25"/>
      <c r="W19" s="25"/>
      <c r="X19" s="25"/>
      <c r="Y19" s="25"/>
      <c r="Z19" s="25"/>
      <c r="AA19" s="24"/>
      <c r="AB19" s="25"/>
      <c r="AC19" s="25"/>
      <c r="AD19" s="25"/>
      <c r="AE19" s="25"/>
      <c r="AF19" s="25"/>
      <c r="AG19" s="25"/>
      <c r="AH19" s="25"/>
      <c r="AI19" s="26"/>
      <c r="AJ19" s="27"/>
      <c r="AK19" s="27"/>
      <c r="AL19" s="27"/>
      <c r="AM19" s="27"/>
      <c r="AN19" s="27"/>
      <c r="AO19" s="27"/>
      <c r="AP19" s="27"/>
      <c r="AQ19" s="26"/>
      <c r="AR19" s="27"/>
      <c r="AS19" s="27"/>
      <c r="AT19" s="27"/>
      <c r="AU19" s="27"/>
      <c r="AV19" s="27"/>
      <c r="AW19" s="27"/>
      <c r="AX19" s="27"/>
      <c r="AY19" s="24"/>
      <c r="AZ19" s="25"/>
      <c r="BA19" s="25"/>
      <c r="BB19" s="25"/>
      <c r="BC19" s="25"/>
      <c r="BD19" s="25"/>
      <c r="BE19" s="25"/>
      <c r="BF19" s="25"/>
      <c r="BG19" s="24"/>
      <c r="BH19" s="25"/>
      <c r="BI19" s="25"/>
      <c r="BJ19" s="25"/>
      <c r="BK19" s="25"/>
      <c r="BL19" s="25"/>
      <c r="BM19" s="25"/>
      <c r="BN19" s="25"/>
      <c r="BO19" s="8"/>
      <c r="BP19" s="8"/>
      <c r="BQ19" s="8"/>
      <c r="BR19" s="8"/>
    </row>
    <row r="20" ht="14.25">
      <c r="B20" s="1" t="s">
        <v>198</v>
      </c>
    </row>
    <row r="21" ht="14.25">
      <c r="B21" s="11" t="s">
        <v>126</v>
      </c>
    </row>
    <row r="22" ht="14.25">
      <c r="B22" s="1" t="s">
        <v>199</v>
      </c>
    </row>
    <row r="23" ht="14.25">
      <c r="B23" s="11" t="s">
        <v>127</v>
      </c>
    </row>
    <row r="24" ht="15">
      <c r="B24" s="10" t="s">
        <v>200</v>
      </c>
    </row>
    <row r="37" ht="14.25">
      <c r="A37" s="1" t="s">
        <v>7</v>
      </c>
    </row>
  </sheetData>
  <sheetProtection/>
  <mergeCells count="115">
    <mergeCell ref="B16:N16"/>
    <mergeCell ref="O16:R16"/>
    <mergeCell ref="S16:Z16"/>
    <mergeCell ref="AA16:AH16"/>
    <mergeCell ref="AI16:AP16"/>
    <mergeCell ref="AQ16:AX16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B14:N14"/>
    <mergeCell ref="O14:R14"/>
    <mergeCell ref="S14:Z14"/>
    <mergeCell ref="AA14:AH14"/>
    <mergeCell ref="AI14:AP14"/>
    <mergeCell ref="AQ14:AX14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2:N12"/>
    <mergeCell ref="O12:R12"/>
    <mergeCell ref="S12:Z12"/>
    <mergeCell ref="AA12:AH12"/>
    <mergeCell ref="AI12:AP12"/>
    <mergeCell ref="AQ12:AX12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B7:N7"/>
    <mergeCell ref="O7:R7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B8:N8"/>
    <mergeCell ref="O8:R8"/>
    <mergeCell ref="S8:Z8"/>
    <mergeCell ref="AA8:AH8"/>
    <mergeCell ref="AI8:AP8"/>
    <mergeCell ref="AQ8:AX8"/>
    <mergeCell ref="B9:N9"/>
    <mergeCell ref="O9:R9"/>
    <mergeCell ref="S9:Z9"/>
    <mergeCell ref="AA9:AH9"/>
    <mergeCell ref="AI9:AP9"/>
    <mergeCell ref="AQ9:AX9"/>
    <mergeCell ref="AY9:BF9"/>
    <mergeCell ref="BG9:BN9"/>
    <mergeCell ref="S4:AH4"/>
    <mergeCell ref="AI4:AX4"/>
    <mergeCell ref="AY4:BN4"/>
    <mergeCell ref="O4:R5"/>
    <mergeCell ref="AY7:BF7"/>
    <mergeCell ref="BG7:BN7"/>
    <mergeCell ref="AY8:BF8"/>
    <mergeCell ref="BG8:BN8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</mergeCells>
  <printOptions/>
  <pageMargins left="0.7" right="0.7" top="0.75" bottom="0.48958333333333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Хамматова Елена Сергеевна</dc:creator>
  <cp:keywords/>
  <dc:description/>
  <cp:lastModifiedBy>Самигуллина Гульнара Мирхатимовна</cp:lastModifiedBy>
  <cp:lastPrinted>2019-03-06T10:28:27Z</cp:lastPrinted>
  <dcterms:created xsi:type="dcterms:W3CDTF">2013-06-10T03:31:25Z</dcterms:created>
  <dcterms:modified xsi:type="dcterms:W3CDTF">2020-02-10T07:33:35Z</dcterms:modified>
  <cp:category/>
  <cp:version/>
  <cp:contentType/>
  <cp:contentStatus/>
</cp:coreProperties>
</file>